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wwwmad0p7536\VOL1\Run\_wwwroot\WisconsinGov\dwd\forms\dvr\xls\"/>
    </mc:Choice>
  </mc:AlternateContent>
  <xr:revisionPtr revIDLastSave="0" documentId="14_{D90557F5-2DC7-485C-B79C-87DA10D012E2}" xr6:coauthVersionLast="47" xr6:coauthVersionMax="47" xr10:uidLastSave="{00000000-0000-0000-0000-000000000000}"/>
  <bookViews>
    <workbookView visibility="hidden" xWindow="1515" yWindow="1635" windowWidth="21600" windowHeight="11295" xr2:uid="{7B99C520-3444-4C40-8C68-DCCE9C00F855}"/>
    <workbookView xWindow="-120" yWindow="-120" windowWidth="29040" windowHeight="15720" xr2:uid="{2ADA886E-730E-4136-AC24-087485337DDB}"/>
  </bookViews>
  <sheets>
    <sheet name="DVR-14672-E" sheetId="1" r:id="rId1"/>
  </sheets>
  <definedNames>
    <definedName name="_xlnm.Print_Area" localSheetId="0">'DVR-14672-E'!$A$1:$W$85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6" i="1" l="1"/>
  <c r="AH64" i="1"/>
  <c r="AB45" i="1"/>
  <c r="AO45" i="1" s="1"/>
  <c r="AP71" i="1"/>
  <c r="AB47" i="1"/>
  <c r="AO47" i="1" s="1"/>
  <c r="AB46" i="1"/>
  <c r="AO46" i="1" s="1"/>
  <c r="AH47" i="1"/>
  <c r="AH46" i="1"/>
  <c r="AH45" i="1"/>
  <c r="U50" i="1"/>
  <c r="U59" i="1"/>
  <c r="AH53" i="1" l="1"/>
  <c r="AH57" i="1"/>
  <c r="AH59" i="1"/>
  <c r="AH63" i="1"/>
  <c r="AH65" i="1" s="1"/>
  <c r="AP65" i="1" l="1"/>
  <c r="H55" i="1"/>
  <c r="AH60" i="1"/>
  <c r="AH56" i="1"/>
  <c r="AH55" i="1"/>
  <c r="AH61" i="1" s="1"/>
  <c r="AH58" i="1"/>
  <c r="AP68" i="1" l="1"/>
  <c r="H56" i="1"/>
  <c r="T70" i="1" s="1"/>
  <c r="U61" i="1"/>
  <c r="U60" i="1"/>
  <c r="U65" i="1" l="1"/>
  <c r="AH71" i="1"/>
  <c r="AH73" i="1"/>
  <c r="AH70" i="1"/>
  <c r="AH75" i="1" l="1"/>
  <c r="AH80" i="1" s="1"/>
  <c r="T71" i="1" l="1"/>
  <c r="T73" i="1"/>
  <c r="T78" i="1" s="1"/>
  <c r="T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Gapinski, Chad - DWD</author>
  </authors>
  <commentList>
    <comment ref="Z6" authorId="0" shapeId="0" xr:uid="{052FC34E-22BB-48D1-B1ED-FCE0E44807DF}">
      <text>
        <r>
          <rPr>
            <sz val="9"/>
            <color indexed="81"/>
            <rFont val="Tahoma"/>
            <family val="2"/>
          </rPr>
          <t xml:space="preserve">This data is updated annually based on the new school year numbers.
This data is locked. Contact the Central Forms Unit to unlock and update this data as required.
</t>
        </r>
      </text>
    </comment>
    <comment ref="H12" authorId="0" shapeId="0" xr:uid="{2D65DBFA-9ED0-43AB-B328-ED2238571A3F}">
      <text>
        <r>
          <rPr>
            <sz val="9"/>
            <color indexed="81"/>
            <rFont val="Tahoma"/>
            <family val="2"/>
          </rPr>
          <t>Mark "Y" if receiving SSI/SSDI Benefits</t>
        </r>
      </text>
    </comment>
    <comment ref="I13" authorId="0" shapeId="0" xr:uid="{33AFAF00-7CDD-4251-B8A1-5712152EAC66}">
      <text>
        <r>
          <rPr>
            <sz val="9"/>
            <color indexed="81"/>
            <rFont val="Tahoma"/>
            <family val="2"/>
          </rPr>
          <t>"NO" for all Pvt/Out of State school attendance</t>
        </r>
      </text>
    </comment>
    <comment ref="V16" authorId="0" shapeId="0" xr:uid="{548A2DAE-3BD9-47DA-9A27-8FA748C2DE47}">
      <text>
        <r>
          <rPr>
            <sz val="9"/>
            <color indexed="81"/>
            <rFont val="Tahoma"/>
            <family val="2"/>
          </rPr>
          <t xml:space="preserve">"Y" for all Private or Out of State Schools
</t>
        </r>
      </text>
    </comment>
    <comment ref="V17" authorId="0" shapeId="0" xr:uid="{0B11FBE0-B15E-4C76-8220-AE85BF7D0CC4}">
      <text>
        <r>
          <rPr>
            <sz val="9"/>
            <color indexed="81"/>
            <rFont val="Tahoma"/>
            <family val="2"/>
          </rPr>
          <t xml:space="preserve">"Y" if Admin Review was approved. 
</t>
        </r>
      </text>
    </comment>
    <comment ref="V18" authorId="0" shapeId="0" xr:uid="{F3F7E921-E9D3-412C-A7A9-B59BC197DD05}">
      <text>
        <r>
          <rPr>
            <sz val="9"/>
            <color indexed="81"/>
            <rFont val="Tahoma"/>
            <family val="2"/>
          </rPr>
          <t xml:space="preserve">"Y" if attening a Graduate School
</t>
        </r>
      </text>
    </comment>
    <comment ref="AB45" authorId="0" shapeId="0" xr:uid="{2FBC9B2F-BC38-4B2F-8F06-86964A7C819F}">
      <text>
        <r>
          <rPr>
            <sz val="9"/>
            <color indexed="81"/>
            <rFont val="Tahoma"/>
            <family val="2"/>
          </rPr>
          <t xml:space="preserve">
Default to the user entered in H47; but wil update to the MAX allowed in Z9 IF   
     SSD/SSI="Y" and  Admin Review Approved ="N" and Pvt/Out of State School="Y
=IF(V17="Y",H46,(IF(AND(H12="N",V16="N"),H46,IF(H46&gt;Z8,Z8,H46))))</t>
        </r>
      </text>
    </comment>
    <comment ref="AO45" authorId="0" shapeId="0" xr:uid="{9D99F87C-DCEF-4C20-8DFE-BC27611A4C06}">
      <text>
        <r>
          <rPr>
            <sz val="9"/>
            <color indexed="81"/>
            <rFont val="Tahoma"/>
            <family val="2"/>
          </rPr>
          <t>Pulls Tuition and Fees from data to the left based on Undergraduate or Graduate courses in V18
=IF(V18="N",AB43,AH43)</t>
        </r>
      </text>
    </comment>
    <comment ref="AB46" authorId="0" shapeId="0" xr:uid="{F7DE5CD0-24A4-45A8-AF5E-A48442B90765}">
      <text>
        <r>
          <rPr>
            <sz val="9"/>
            <color indexed="81"/>
            <rFont val="Tahoma"/>
            <family val="2"/>
          </rPr>
          <t>Default to the user entered in H47; but wil update to the MAX allowed in Z9 IF   
     SSD/SSI="Y" and  Admin Review Approved ="N" and Pvt/Out of State School="Y
=IF(V17="Y",H47,(IF(AND(H12="N",V16="N"),H47,IF(H47&gt;Z9,Z9,H47))))</t>
        </r>
      </text>
    </comment>
    <comment ref="AO46" authorId="0" shapeId="0" xr:uid="{92AE09B3-BE3C-48A3-A273-28CD3D18F4AA}">
      <text>
        <r>
          <rPr>
            <sz val="9"/>
            <color indexed="81"/>
            <rFont val="Tahoma"/>
            <family val="2"/>
          </rPr>
          <t xml:space="preserve">Pulls Tuition and Fees from data to the left based on Undergraduate or Graduate courses in V18
</t>
        </r>
      </text>
    </comment>
    <comment ref="AB47" authorId="0" shapeId="0" xr:uid="{3775A33A-D6AB-490A-9C87-9FBE5E26BAD7}">
      <text>
        <r>
          <rPr>
            <sz val="9"/>
            <color indexed="81"/>
            <rFont val="Tahoma"/>
            <family val="2"/>
          </rPr>
          <t xml:space="preserve">Default to the user entered in H48; but wil update to the MAX allowed in Z10 IF   
     SSD/SSI="Y" and  Admin Review Approved ="N" and Pvt/Out of State School="Y
=IF(V17="Y",H48,(IF(AND(H12="N",V16="N"),H48,IF(H48&gt;Z10,Z10,H48))))
</t>
        </r>
      </text>
    </comment>
    <comment ref="AO47" authorId="0" shapeId="0" xr:uid="{CCFF91F2-ED5C-4929-AEC9-6027528E87E1}">
      <text>
        <r>
          <rPr>
            <sz val="9"/>
            <color indexed="81"/>
            <rFont val="Tahoma"/>
            <family val="2"/>
          </rPr>
          <t xml:space="preserve">Pulls Tuition and Fees from data to the left based on Undergraduate or Graduate courses in V18
</t>
        </r>
      </text>
    </comment>
    <comment ref="H48" authorId="0" shapeId="0" xr:uid="{0D946531-2022-4774-927D-DC50CB328C31}">
      <text>
        <r>
          <rPr>
            <b/>
            <sz val="9"/>
            <color indexed="81"/>
            <rFont val="Tahoma"/>
            <charset val="1"/>
          </rPr>
          <t>Estimated cost of tuition and fees for school year</t>
        </r>
        <r>
          <rPr>
            <sz val="9"/>
            <color indexed="81"/>
            <rFont val="Tahoma"/>
            <charset val="1"/>
          </rPr>
          <t xml:space="preserve">
</t>
        </r>
      </text>
    </comment>
    <comment ref="U48" authorId="0" shapeId="0" xr:uid="{61C2A19F-AC6D-4BF1-84BB-56447A8ADCDF}">
      <text>
        <r>
          <rPr>
            <sz val="9"/>
            <color indexed="81"/>
            <rFont val="Tahoma"/>
            <family val="2"/>
          </rPr>
          <t>Parental Contribution</t>
        </r>
        <r>
          <rPr>
            <b/>
            <sz val="9"/>
            <color indexed="81"/>
            <rFont val="Tahoma"/>
            <family val="2"/>
          </rPr>
          <t xml:space="preserve">
</t>
        </r>
        <r>
          <rPr>
            <sz val="9"/>
            <color indexed="81"/>
            <rFont val="Tahoma"/>
            <family val="2"/>
          </rPr>
          <t xml:space="preserve">
</t>
        </r>
      </text>
    </comment>
    <comment ref="H49" authorId="0" shapeId="0" xr:uid="{D99E0862-1CC1-4BA5-8367-252218C2702B}">
      <text>
        <r>
          <rPr>
            <b/>
            <sz val="9"/>
            <color indexed="81"/>
            <rFont val="Tahoma"/>
            <family val="2"/>
          </rPr>
          <t>Estimated cost of books and supplies for school year</t>
        </r>
      </text>
    </comment>
    <comment ref="H50" authorId="0" shapeId="0" xr:uid="{78E6A5AA-D9D8-4417-A3A1-A16B0F2AA88C}">
      <text>
        <r>
          <rPr>
            <b/>
            <sz val="9"/>
            <color indexed="81"/>
            <rFont val="Tahoma"/>
            <family val="2"/>
          </rPr>
          <t>Estimated transportation costs school year</t>
        </r>
        <r>
          <rPr>
            <sz val="9"/>
            <color indexed="81"/>
            <rFont val="Tahoma"/>
            <family val="2"/>
          </rPr>
          <t xml:space="preserve">
</t>
        </r>
      </text>
    </comment>
    <comment ref="U50" authorId="0" shapeId="0" xr:uid="{552BE88B-5F5F-49F7-B958-0BA5FE3629FA}">
      <text>
        <r>
          <rPr>
            <sz val="9"/>
            <color indexed="81"/>
            <rFont val="Tahoma"/>
            <family val="2"/>
          </rPr>
          <t xml:space="preserve">=IF(H12="Y",0,U46)
If 'Receiving SSI/SSDI Benefit' = Yes:
   THEN = "0"
    ELSE = "Total Student Aid Index identified by FAO"
</t>
        </r>
      </text>
    </comment>
    <comment ref="H51" authorId="0" shapeId="0" xr:uid="{DDD4A42D-2BB7-45BD-8304-8F9B5CFE3ACF}">
      <text>
        <r>
          <rPr>
            <b/>
            <sz val="9"/>
            <color indexed="81"/>
            <rFont val="Tahoma"/>
            <family val="2"/>
          </rPr>
          <t>Estimated personal/misc costs for school year</t>
        </r>
        <r>
          <rPr>
            <sz val="9"/>
            <color indexed="81"/>
            <rFont val="Tahoma"/>
            <family val="2"/>
          </rPr>
          <t xml:space="preserve">
</t>
        </r>
      </text>
    </comment>
    <comment ref="H52" authorId="0" shapeId="0" xr:uid="{6DFFC5BC-470E-4FE7-89C0-596F32A1D071}">
      <text>
        <r>
          <rPr>
            <b/>
            <sz val="9"/>
            <color indexed="81"/>
            <rFont val="Tahoma"/>
            <family val="2"/>
          </rPr>
          <t>Estimated room and board costs for school year</t>
        </r>
        <r>
          <rPr>
            <sz val="9"/>
            <color indexed="81"/>
            <rFont val="Tahoma"/>
            <family val="2"/>
          </rPr>
          <t xml:space="preserve">
</t>
        </r>
      </text>
    </comment>
    <comment ref="H53" authorId="0" shapeId="0" xr:uid="{DDA156D7-DD20-43FE-8EFF-55CD14620C2F}">
      <text>
        <r>
          <rPr>
            <b/>
            <sz val="9"/>
            <color indexed="81"/>
            <rFont val="Tahoma"/>
            <family val="2"/>
          </rPr>
          <t>Estimated dependant care costs for school year</t>
        </r>
        <r>
          <rPr>
            <sz val="9"/>
            <color indexed="81"/>
            <rFont val="Tahoma"/>
            <family val="2"/>
          </rPr>
          <t xml:space="preserve">
</t>
        </r>
      </text>
    </comment>
    <comment ref="H54" authorId="0" shapeId="0" xr:uid="{58995813-742B-4C9A-88A6-EDDD0CB2CF1A}">
      <text>
        <r>
          <rPr>
            <sz val="9"/>
            <color indexed="81"/>
            <rFont val="Tahoma"/>
            <family val="2"/>
          </rPr>
          <t>Costs specifically required by the school/program to participate</t>
        </r>
        <r>
          <rPr>
            <sz val="9"/>
            <color indexed="81"/>
            <rFont val="Tahoma"/>
            <charset val="1"/>
          </rPr>
          <t xml:space="preserve">
</t>
        </r>
      </text>
    </comment>
    <comment ref="H55" authorId="0" shapeId="0" xr:uid="{B2E10538-704B-4B59-89C1-B7BAC1C9B2BE}">
      <text>
        <r>
          <rPr>
            <sz val="9"/>
            <color indexed="81"/>
            <rFont val="Tahoma"/>
            <family val="2"/>
          </rPr>
          <t xml:space="preserve">FAO Cost of Attendance = All cost above except "Other Costs Req (Tuition Fees + Book Supplies + Transportation + Personal Miscellaneous + Room Board + Dependent Care Expenses)
IF "Include Other Costs" is "Y" then also add, Other Costs Req(NotLoanFees)
Note: Tuition, Books and Transportation are computed based on Max Allowed not what is entered above.
=IF(T53="Y",(SUM(AO43+AO44+AO45+H49+H50+H51+H52)),SUM(AO43+AO44+AO45+H49+H50+H51))
</t>
        </r>
      </text>
    </comment>
    <comment ref="T55" authorId="0" shapeId="0" xr:uid="{574B56DA-9AFB-460A-A9AF-6F17B8E90317}">
      <text>
        <r>
          <rPr>
            <sz val="9"/>
            <color indexed="81"/>
            <rFont val="Tahoma"/>
            <family val="2"/>
          </rPr>
          <t>IF "Y" then "Other Costs Req" are added into DVR Cost of Attendance</t>
        </r>
      </text>
    </comment>
    <comment ref="AH55" authorId="0" shapeId="0" xr:uid="{61B59364-9114-4E0F-A0A4-F417F6F39560}">
      <text>
        <r>
          <rPr>
            <sz val="9"/>
            <color indexed="81"/>
            <rFont val="Tahoma"/>
            <family val="2"/>
          </rPr>
          <t xml:space="preserve">Tuition + Books + Transportation + Dept Care
=SUM(H46+H47+H48+H51)
</t>
        </r>
      </text>
    </comment>
    <comment ref="H56" authorId="0" shapeId="0" xr:uid="{6EA10494-80D9-40D1-99A1-1A421A03E0CA}">
      <text>
        <r>
          <rPr>
            <sz val="9"/>
            <color indexed="81"/>
            <rFont val="Tahoma"/>
            <family val="2"/>
          </rPr>
          <t>Calculation based on conditions in AH59</t>
        </r>
        <r>
          <rPr>
            <b/>
            <sz val="9"/>
            <color indexed="81"/>
            <rFont val="Tahoma"/>
            <family val="2"/>
          </rPr>
          <t xml:space="preserve">
</t>
        </r>
        <r>
          <rPr>
            <sz val="9"/>
            <color indexed="81"/>
            <rFont val="Tahoma"/>
            <family val="2"/>
          </rPr>
          <t xml:space="preserve">
</t>
        </r>
      </text>
    </comment>
    <comment ref="AH56" authorId="0" shapeId="0" xr:uid="{E7C36F85-0373-4AC3-9A84-C1A619036703}">
      <text>
        <r>
          <rPr>
            <sz val="9"/>
            <color indexed="81"/>
            <rFont val="Tahoma"/>
            <family val="2"/>
          </rPr>
          <t>Tuition + Books + Transportation + Personal+Room&amp;Board+ Dept Care
=SUM(H46+H47+H48+H49+H50+H51)</t>
        </r>
      </text>
    </comment>
    <comment ref="AH57" authorId="0" shapeId="0" xr:uid="{7EBDE400-CA8A-4F33-881D-590BFEFF916D}">
      <text>
        <r>
          <rPr>
            <sz val="9"/>
            <color indexed="81"/>
            <rFont val="Tahoma"/>
            <family val="2"/>
          </rPr>
          <t>Tuition + Books + Transportation + Personal+Room&amp;Board+ Dept Care + Other Costs
=SUM(H46+H47+H48+H49+H50+H51+H52)</t>
        </r>
        <r>
          <rPr>
            <b/>
            <sz val="9"/>
            <color indexed="81"/>
            <rFont val="Tahoma"/>
            <family val="2"/>
          </rPr>
          <t xml:space="preserve">
</t>
        </r>
        <r>
          <rPr>
            <sz val="9"/>
            <color indexed="81"/>
            <rFont val="Tahoma"/>
            <family val="2"/>
          </rPr>
          <t xml:space="preserve">
</t>
        </r>
      </text>
    </comment>
    <comment ref="E58" authorId="0" shapeId="0" xr:uid="{51F48535-2A4A-4186-AA9B-AE398BC704AE}">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I58" authorId="0" shapeId="0" xr:uid="{66546403-428C-40BF-8A6B-6FB2CCD6348B}">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M58" authorId="0" shapeId="0" xr:uid="{F581AEBF-E660-43C9-8A72-6081CD4ACF24}">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AH58" authorId="0" shapeId="0" xr:uid="{9545923A-FC68-4519-9DA3-3A7E5C12FF2A}">
      <text>
        <r>
          <rPr>
            <sz val="9"/>
            <color indexed="81"/>
            <rFont val="Tahoma"/>
            <family val="2"/>
          </rPr>
          <t xml:space="preserve">Tuition + Books + Transportation + Personal+Room&amp;Board+ Dept Care 
=SUM(H46+H47+H48+H51+H52)
</t>
        </r>
      </text>
    </comment>
    <comment ref="A59" authorId="0" shapeId="0" xr:uid="{3A6D852D-4DF8-45F7-B500-E149DDEEC59E}">
      <text>
        <r>
          <rPr>
            <sz val="9"/>
            <color indexed="81"/>
            <rFont val="Tahoma"/>
            <family val="2"/>
          </rPr>
          <t>All Grants (Pell Grant, GI Bill, Wisconsin Grant, etc.)</t>
        </r>
      </text>
    </comment>
    <comment ref="U59" authorId="0" shapeId="0" xr:uid="{6904AACC-4879-4183-ADA4-6AED1C518740}">
      <text>
        <r>
          <rPr>
            <sz val="9"/>
            <color indexed="81"/>
            <rFont val="Tahoma"/>
            <family val="2"/>
          </rPr>
          <t>Auto Compute - Total of all Grants</t>
        </r>
      </text>
    </comment>
    <comment ref="AH59" authorId="0" shapeId="0" xr:uid="{530FF776-6160-49B8-8061-BE1B906B5DDA}">
      <text>
        <r>
          <rPr>
            <sz val="9"/>
            <color indexed="81"/>
            <rFont val="Tahoma"/>
            <family val="2"/>
          </rPr>
          <t>Tuition + Books + Transportation + Dept Care 
=SUM(H46+H47+H48+H51)</t>
        </r>
      </text>
    </comment>
    <comment ref="U60" authorId="0" shapeId="0" xr:uid="{93C6A293-4E20-4861-8E66-A468E66B2309}">
      <text>
        <r>
          <rPr>
            <sz val="9"/>
            <color indexed="81"/>
            <rFont val="Tahoma"/>
            <family val="2"/>
          </rPr>
          <t>Auto Compute - Total all Need Based Scholarhips</t>
        </r>
      </text>
    </comment>
    <comment ref="AH60" authorId="0" shapeId="0" xr:uid="{CC4B2DC1-8A44-4F3D-B1CD-A68D6B0BC0FE}">
      <text>
        <r>
          <rPr>
            <sz val="9"/>
            <color indexed="81"/>
            <rFont val="Tahoma"/>
            <family val="2"/>
          </rPr>
          <t xml:space="preserve">Tuition + Books + Transportation + Dept Care + Other Costs
=SUM(H46+H47+H48+H51+H52)
</t>
        </r>
      </text>
    </comment>
    <comment ref="U61" authorId="0" shapeId="0" xr:uid="{8452AEB9-C49F-49B7-B3A8-3742048709E8}">
      <text>
        <r>
          <rPr>
            <sz val="9"/>
            <color indexed="81"/>
            <rFont val="Tahoma"/>
            <family val="2"/>
          </rPr>
          <t>Auto Compute - Total all Merit Based Scholarships</t>
        </r>
      </text>
    </comment>
    <comment ref="AH61" authorId="0" shapeId="0" xr:uid="{6822EC04-4D80-472F-BCCF-E9EDE7EFBD27}">
      <text>
        <r>
          <rPr>
            <sz val="9"/>
            <color indexed="81"/>
            <rFont val="Tahoma"/>
            <family val="2"/>
          </rPr>
          <t xml:space="preserve">Calculation is based on data listed above 
=IF(AND(V18="Y",T53="N"),AH57,(IF(AND(V18="Y",T53="Y"),AH58,(IF(AND(T53="N",I13="N"),AH53,(IF(AND(T53="N",I13="Y"),AH54,(IF(AND(T53="Y",I13="Y"),AH55,AH56)))))))))
</t>
        </r>
      </text>
    </comment>
    <comment ref="AH63" authorId="0" shapeId="0" xr:uid="{A7E3426C-1EF5-48FF-91A9-53C26901616E}">
      <text>
        <r>
          <rPr>
            <sz val="9"/>
            <color indexed="81"/>
            <rFont val="Tahoma"/>
            <family val="2"/>
          </rPr>
          <t>Returns result if student is PT of FT based on credit load.  12 or more credits is FT</t>
        </r>
      </text>
    </comment>
    <comment ref="E64" authorId="0" shapeId="0" xr:uid="{0504AC1F-68F4-4E78-B9EA-0C5B5512F700}">
      <text>
        <r>
          <rPr>
            <sz val="9"/>
            <color indexed="81"/>
            <rFont val="Tahoma"/>
            <family val="2"/>
          </rPr>
          <t>If any loans are listed select from drop down menu</t>
        </r>
      </text>
    </comment>
    <comment ref="AH64" authorId="0" shapeId="0" xr:uid="{C788F050-5D39-4E42-9042-7BED7F258D26}">
      <text>
        <r>
          <rPr>
            <sz val="9"/>
            <color indexed="81"/>
            <rFont val="Tahoma"/>
            <charset val="1"/>
          </rPr>
          <t>Multiplies total credits taken by cost per credit based on Graduate or Undergraduate rate</t>
        </r>
      </text>
    </comment>
    <comment ref="E65" authorId="0" shapeId="0" xr:uid="{5A365EE6-4A49-438C-8B77-3C67DBE8D8A1}">
      <text>
        <r>
          <rPr>
            <sz val="9"/>
            <color indexed="81"/>
            <rFont val="Tahoma"/>
            <family val="2"/>
          </rPr>
          <t xml:space="preserve">1st term total credits
</t>
        </r>
      </text>
    </comment>
    <comment ref="I65" authorId="0" shapeId="0" xr:uid="{0BB345BC-BBDC-4975-ADF2-6BD9AEEFBE15}">
      <text>
        <r>
          <rPr>
            <sz val="9"/>
            <color indexed="81"/>
            <rFont val="Tahoma"/>
            <family val="2"/>
          </rPr>
          <t xml:space="preserve">2nd term total credits
</t>
        </r>
      </text>
    </comment>
    <comment ref="M65" authorId="0" shapeId="0" xr:uid="{46B692C2-A347-499E-9109-C5B37527E5B3}">
      <text>
        <r>
          <rPr>
            <sz val="9"/>
            <color indexed="81"/>
            <rFont val="Tahoma"/>
            <family val="2"/>
          </rPr>
          <t xml:space="preserve">3rd term total credits
</t>
        </r>
      </text>
    </comment>
    <comment ref="U65" authorId="0" shapeId="0" xr:uid="{EB763F58-8306-4DF3-9EDC-FAF3641EADD6}">
      <text>
        <r>
          <rPr>
            <sz val="9"/>
            <color indexed="81"/>
            <rFont val="Tahoma"/>
            <family val="2"/>
          </rPr>
          <t>Total all info above (Grants, Need Based Scholarships, Merit Based Scholarships, Work Study)</t>
        </r>
        <r>
          <rPr>
            <b/>
            <sz val="9"/>
            <color indexed="81"/>
            <rFont val="Tahoma"/>
            <family val="2"/>
          </rPr>
          <t xml:space="preserve">
</t>
        </r>
        <r>
          <rPr>
            <sz val="9"/>
            <color indexed="81"/>
            <rFont val="Tahoma"/>
            <family val="2"/>
          </rPr>
          <t xml:space="preserve">=SUM(U57:W60)
</t>
        </r>
      </text>
    </comment>
    <comment ref="T70" authorId="0" shapeId="0" xr:uid="{ABA771B5-C29D-4871-907F-0885CADE566E}">
      <text>
        <r>
          <rPr>
            <sz val="9"/>
            <color indexed="81"/>
            <rFont val="Tahoma"/>
            <family val="2"/>
          </rPr>
          <t xml:space="preserve">Pulled from Above (H54)
</t>
        </r>
      </text>
    </comment>
    <comment ref="T71" authorId="0" shapeId="0" xr:uid="{F3250933-2112-462E-A7DF-E24215C3EAF6}">
      <text>
        <r>
          <rPr>
            <sz val="9"/>
            <color indexed="81"/>
            <rFont val="Tahoma"/>
            <family val="2"/>
          </rPr>
          <t>See Calculation in AH70</t>
        </r>
      </text>
    </comment>
    <comment ref="T73" authorId="0" shapeId="0" xr:uid="{5686CC53-E18E-435C-895F-54D214CC8136}">
      <text>
        <r>
          <rPr>
            <sz val="9"/>
            <color indexed="81"/>
            <rFont val="Tahoma"/>
            <family val="2"/>
          </rPr>
          <t xml:space="preserve">Refer to calculation in AH76
</t>
        </r>
      </text>
    </comment>
    <comment ref="AF75" authorId="0" shapeId="0" xr:uid="{12D3F37E-4A79-4BE6-AA77-3703E2A70778}">
      <text>
        <r>
          <rPr>
            <b/>
            <sz val="9"/>
            <color indexed="81"/>
            <rFont val="Tahoma"/>
            <family val="2"/>
          </rPr>
          <t xml:space="preserve">Pulls from above based on the requirements
</t>
        </r>
        <r>
          <rPr>
            <sz val="9"/>
            <color indexed="81"/>
            <rFont val="Tahoma"/>
            <family val="2"/>
          </rPr>
          <t xml:space="preserve">
</t>
        </r>
      </text>
    </comment>
  </commentList>
</comments>
</file>

<file path=xl/sharedStrings.xml><?xml version="1.0" encoding="utf-8"?>
<sst xmlns="http://schemas.openxmlformats.org/spreadsheetml/2006/main" count="166" uniqueCount="130">
  <si>
    <t>N</t>
  </si>
  <si>
    <t>Total FAO:</t>
  </si>
  <si>
    <t>Total DVR Funding Offered:</t>
  </si>
  <si>
    <t>I give my permission to the Division of Vocational Rehabilitation and the Financial Aid Office at the Post-Secondary School listed above to share information about my Financial Aid Award, DVR Training Grant funding, student account, dates of enrollment and academic records.  This permission is granted for the purpose of determining the amount of the DVR Training Grant, payment processing and continued eligibility for support I may receive from DVR.</t>
  </si>
  <si>
    <t>Graduate School:</t>
  </si>
  <si>
    <t>School Name:</t>
  </si>
  <si>
    <t xml:space="preserve"> Consumer/Student Last Name:</t>
  </si>
  <si>
    <t>Consumer/Student First Name</t>
  </si>
  <si>
    <t>All Grants:</t>
  </si>
  <si>
    <t>DVR Signature: Sign page 1 once complete</t>
  </si>
  <si>
    <t>PO # Term 1</t>
  </si>
  <si>
    <t>PO # Term 2</t>
  </si>
  <si>
    <t>Census Date:</t>
  </si>
  <si>
    <t>Student Identifier:</t>
  </si>
  <si>
    <t>Release Required:</t>
  </si>
  <si>
    <t>Admin Review Approved:</t>
  </si>
  <si>
    <t>FAO Cost of Attendance</t>
  </si>
  <si>
    <t>Section 1 – Consumer – DVR Location</t>
  </si>
  <si>
    <r>
      <t xml:space="preserve">Instructions: </t>
    </r>
    <r>
      <rPr>
        <b/>
        <sz val="9"/>
        <rFont val="Calibri"/>
        <family val="2"/>
      </rPr>
      <t xml:space="preserve">DVR Staff </t>
    </r>
    <r>
      <rPr>
        <sz val="9"/>
        <rFont val="Calibri"/>
        <family val="2"/>
      </rPr>
      <t xml:space="preserve">- Use this form to collect signatures and/or when the school will not accept payment from DVR. Complete Section 1.  Print a Copy for the Consumer.  Complete FAO section using cost documentation. Form can be emailed to the FAO.  </t>
    </r>
    <r>
      <rPr>
        <b/>
        <sz val="9"/>
        <rFont val="Calibri"/>
        <family val="2"/>
      </rPr>
      <t>Consumer</t>
    </r>
    <r>
      <rPr>
        <sz val="9"/>
        <rFont val="Calibri"/>
        <family val="2"/>
      </rPr>
      <t xml:space="preserve"> - Review the form with DVR Staff.  Sign and return Form to DVR.  Follow up with DVR Staff for calculation estimate.</t>
    </r>
  </si>
  <si>
    <t>Address (Line 1):</t>
  </si>
  <si>
    <t>Address (Line 2):</t>
  </si>
  <si>
    <t>City, State, Zip:</t>
  </si>
  <si>
    <t>IRIS Case Number:</t>
  </si>
  <si>
    <t>Additional Living Expenses in IPE (Y/N):</t>
  </si>
  <si>
    <t>Consumer School Information</t>
  </si>
  <si>
    <t>School ID:</t>
  </si>
  <si>
    <t>School Year:</t>
  </si>
  <si>
    <t>Pvt/Out of State School:</t>
  </si>
  <si>
    <t>DVR Staff Information</t>
  </si>
  <si>
    <t>Staff Name:</t>
  </si>
  <si>
    <t>DVR Phone Number:</t>
  </si>
  <si>
    <t>DVR E-Mail Address:</t>
  </si>
  <si>
    <r>
      <t xml:space="preserve">Consumer and/or Parent/Guardian Signature: </t>
    </r>
    <r>
      <rPr>
        <sz val="9"/>
        <rFont val="Calibri"/>
        <family val="2"/>
      </rPr>
      <t>Signature is required to receive post-secondary funding from DVR.</t>
    </r>
  </si>
  <si>
    <t>Signature:</t>
  </si>
  <si>
    <t>Date Signed:</t>
  </si>
  <si>
    <t>Printed Name:</t>
  </si>
  <si>
    <t>Financial Aid Office (FAO) Signature:</t>
  </si>
  <si>
    <t>DVR Signature:</t>
  </si>
  <si>
    <t>Section 2 – Financial Aid Office (FAO) Information</t>
  </si>
  <si>
    <t>Instructions: FAO Staff - Complete Section 2.  Send Electronic Form back to DVR Staff using E-Mail. Expect response from DVR in two weeks. Follow up with DVR Staff. Send confirmed amount after census date(s).</t>
  </si>
  <si>
    <t>FAO Contact/Name:</t>
  </si>
  <si>
    <t>FAO E-Mail:</t>
  </si>
  <si>
    <t>FAO Phone:</t>
  </si>
  <si>
    <t>FAO Cost of Attendance Budget</t>
  </si>
  <si>
    <t>Resources</t>
  </si>
  <si>
    <t>Tuition and Fees:</t>
  </si>
  <si>
    <t>Books and Supplies:</t>
  </si>
  <si>
    <t>Transportation:</t>
  </si>
  <si>
    <t>Personal/Miscellaneous:</t>
  </si>
  <si>
    <t>Room and Board:</t>
  </si>
  <si>
    <t>Dependent Care Expenses:</t>
  </si>
  <si>
    <t>Section 3 – DVR Training Grant Information</t>
  </si>
  <si>
    <t>Instructions: Review Form with the Consumer and print a copy.  If there are concerns, refer them to the FA Office. Sign to approve and E-Mail response to FAO with declaration of what will be paid. Authorize PO after census date confirmation.</t>
  </si>
  <si>
    <t>DVR Funds Due to Approved Exception 1st term:</t>
  </si>
  <si>
    <t>DVR Funds Due to Approved Exception 2nd term:</t>
  </si>
  <si>
    <t>DVR Funds Due to Approved Exception 3rd term:</t>
  </si>
  <si>
    <t>DVR Training Grant Distribution</t>
  </si>
  <si>
    <t># of Payments:</t>
  </si>
  <si>
    <t>Amount of Payments:</t>
  </si>
  <si>
    <t xml:space="preserve">DVR Cost of Attendance </t>
  </si>
  <si>
    <t>Other Costs Req (Not loan fees)</t>
  </si>
  <si>
    <t>DVR Unmet Need:</t>
  </si>
  <si>
    <t>Number of Terms Student will attend for listed School Year:</t>
  </si>
  <si>
    <t>1st Term</t>
  </si>
  <si>
    <t>2nd Term</t>
  </si>
  <si>
    <t>3rd Term</t>
  </si>
  <si>
    <t>Number of Credits:</t>
  </si>
  <si>
    <t>Financial Aid</t>
  </si>
  <si>
    <t>School Year</t>
  </si>
  <si>
    <t>Receiving SSI/SSDI Benefit (Y/N)</t>
  </si>
  <si>
    <t>Include Other Costs (Y/N)</t>
  </si>
  <si>
    <t>Total DVR Training Grant Offered:</t>
  </si>
  <si>
    <t>Total Student Aid Index (SAI) identified by FAO:</t>
  </si>
  <si>
    <t>Total Student Aid Index (SAI) Required:</t>
  </si>
  <si>
    <t>Financial Aid Comments:</t>
  </si>
  <si>
    <t>Need Based Scholarships</t>
  </si>
  <si>
    <t>Merit Based Scholarships</t>
  </si>
  <si>
    <t>All Loans</t>
  </si>
  <si>
    <t>Work Study</t>
  </si>
  <si>
    <t>Loans are:</t>
  </si>
  <si>
    <t>.</t>
  </si>
  <si>
    <t>Training Grant Offered</t>
  </si>
  <si>
    <t>Consumer/Student Information</t>
  </si>
  <si>
    <t>DVR CoA;  Other Costs='Y'  &amp; Additional Living Expenses="Y"</t>
  </si>
  <si>
    <t>DVR COA; Other Costs="N" &amp;  Additional Living Expenses="Y"</t>
  </si>
  <si>
    <t>DVR CoA; Other Costs='N' &amp;  Additional Living Expenses='N'</t>
  </si>
  <si>
    <t>DVR CoA; Other Costs='Y'  &amp; Additional Living Expenses="N"</t>
  </si>
  <si>
    <t>DVR CoA,  Private/OoState School='Y" &amp; Other Costs="N" (Add Living Exp = 0)</t>
  </si>
  <si>
    <t>sdf</t>
  </si>
  <si>
    <t>Part time of Full Time Student</t>
  </si>
  <si>
    <t>Row#</t>
  </si>
  <si>
    <t>DVR CoA,  Private/OoState School='Y" &amp; Other Costs="Y" (Add Living Exp = Y)</t>
  </si>
  <si>
    <t>DVR Unmet</t>
  </si>
  <si>
    <t>InStateSchool(Y), SSI(N)</t>
  </si>
  <si>
    <t>InStateSchool(Y), SSI(Y)</t>
  </si>
  <si>
    <t>OutStateSchool(Y), SSI(N)</t>
  </si>
  <si>
    <t>OutStateSchool(Y), SSI(Y)</t>
  </si>
  <si>
    <t>Max Grant / 2</t>
  </si>
  <si>
    <t>Undergrad Max</t>
  </si>
  <si>
    <t>Graduate Max</t>
  </si>
  <si>
    <t>H46</t>
  </si>
  <si>
    <t>H47</t>
  </si>
  <si>
    <t>H48</t>
  </si>
  <si>
    <t>Undergrad</t>
  </si>
  <si>
    <t>Grad Out of State Max Calc</t>
  </si>
  <si>
    <t>Calculations for form (These cells are locked and won't print on the final form)</t>
  </si>
  <si>
    <t xml:space="preserve">MAX Allowed for FAO CoA </t>
  </si>
  <si>
    <t xml:space="preserve">
These calculations use the max allowed (above)  based on  SSI/SSDI = " Y" and Admin Review Approved="N"</t>
  </si>
  <si>
    <t>Data for 2024-2025 School Year Updated on 5-1-2025</t>
  </si>
  <si>
    <t>Undergrad OutofState Max Calc</t>
  </si>
  <si>
    <t>Dropdowns</t>
  </si>
  <si>
    <t>Loans Are</t>
  </si>
  <si>
    <t># Terms</t>
  </si>
  <si>
    <t>Accepted</t>
  </si>
  <si>
    <t>Declined</t>
  </si>
  <si>
    <t>Offered</t>
  </si>
  <si>
    <t>Total Credit Amount (Grad/UnderGrad) per Credit Amount (PT Only)</t>
  </si>
  <si>
    <t>MAX Allows based on PT/FT</t>
  </si>
  <si>
    <t>Max Training Grant - Full Time</t>
  </si>
  <si>
    <t>Max Grant based on # terms/FT vs PT</t>
  </si>
  <si>
    <t>Max Grant Based on Terms</t>
  </si>
  <si>
    <t>Max Grant based on PT</t>
  </si>
  <si>
    <t>School Cost Per Credit Rate (SSI/SSDI="Yes and Admin Review=N</t>
  </si>
  <si>
    <t>School Cost Per Credit Rate (all others</t>
  </si>
  <si>
    <t>Pursuant to 34 CFR 361.5(c)(8), The Comparable Services and Benefits section of the Workforce and Innovations Opportunity Act, the Division of Vocational Rehabilitation must determine if comparable benefits or services exist under any other federal, state, or local public agencies, by health insurance, or by employee benefits, and whether those benefits or services are available to the consumer at the time needed. As mandated by Wis. Stat. § 47.02(7), all personal information is kept confidential and released only with the informed consent of the consumer or their representative, or as required by law.  Completing this form is voluntary,  not providing this information may result in service delays.  Information collected may be used for administration of the VR program, coordination of services, and other purposes.</t>
  </si>
  <si>
    <t>2024-2025</t>
  </si>
  <si>
    <r>
      <rPr>
        <b/>
        <sz val="12"/>
        <rFont val="Calibri"/>
        <family val="2"/>
      </rPr>
      <t>Division of Vocational Rehabilitation - Financial Aid Office
DVR Training Grant - Information Form</t>
    </r>
    <r>
      <rPr>
        <b/>
        <sz val="12"/>
        <color rgb="FF000000"/>
        <rFont val="Calibri"/>
        <family val="2"/>
      </rPr>
      <t xml:space="preserve"> - School Year 2024-2025</t>
    </r>
  </si>
  <si>
    <t>DVR-14672-2024-25-  (R. 05/2025)</t>
  </si>
  <si>
    <t>Page 2 of 2</t>
  </si>
  <si>
    <t>Page 1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</si>
</sst>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22" x14ac:knownFonts="1">
    <font>
      <sz val="10"/>
      <color rgb="FF000000"/>
      <name val="Times New Roman"/>
      <charset val="204"/>
    </font>
    <font>
      <sz val="9"/>
      <color indexed="81"/>
      <name val="Tahoma"/>
      <family val="2"/>
    </font>
    <font>
      <b/>
      <sz val="9"/>
      <color indexed="81"/>
      <name val="Tahoma"/>
      <family val="2"/>
    </font>
    <font>
      <sz val="10"/>
      <color rgb="FF000000"/>
      <name val="Calibri"/>
      <family val="2"/>
    </font>
    <font>
      <b/>
      <sz val="12"/>
      <name val="Calibri"/>
      <family val="2"/>
    </font>
    <font>
      <sz val="9"/>
      <name val="Calibri"/>
      <family val="2"/>
    </font>
    <font>
      <b/>
      <sz val="9"/>
      <name val="Calibri"/>
      <family val="2"/>
    </font>
    <font>
      <sz val="12"/>
      <name val="Calibri"/>
      <family val="2"/>
    </font>
    <font>
      <sz val="12"/>
      <color rgb="FF000000"/>
      <name val="Calibri"/>
      <family val="2"/>
    </font>
    <font>
      <sz val="9"/>
      <color rgb="FF000000"/>
      <name val="Calibri"/>
      <family val="2"/>
    </font>
    <font>
      <sz val="11"/>
      <name val="Calibri"/>
      <family val="2"/>
    </font>
    <font>
      <b/>
      <sz val="11"/>
      <name val="Calibri"/>
      <family val="2"/>
    </font>
    <font>
      <b/>
      <sz val="12"/>
      <color rgb="FF000000"/>
      <name val="Calibri"/>
      <family val="2"/>
    </font>
    <font>
      <sz val="10"/>
      <name val="Calibri"/>
      <family val="2"/>
    </font>
    <font>
      <b/>
      <sz val="10"/>
      <color rgb="FF000000"/>
      <name val="Calibri"/>
      <family val="2"/>
    </font>
    <font>
      <sz val="9"/>
      <color indexed="81"/>
      <name val="Tahoma"/>
      <charset val="1"/>
    </font>
    <font>
      <b/>
      <sz val="9"/>
      <color indexed="81"/>
      <name val="Tahoma"/>
      <charset val="1"/>
    </font>
    <font>
      <sz val="10"/>
      <color rgb="FF000000"/>
      <name val="Arial"/>
      <family val="2"/>
    </font>
    <font>
      <b/>
      <sz val="10"/>
      <color rgb="FF000000"/>
      <name val="Arial"/>
      <family val="2"/>
    </font>
    <font>
      <sz val="8"/>
      <color rgb="FF000000"/>
      <name val="Calibri"/>
      <family val="2"/>
    </font>
    <font>
      <sz val="9"/>
      <color rgb="FF000000"/>
      <name val="Arial"/>
      <family val="2"/>
    </font>
    <font>
      <sz val="8"/>
      <name val="Calibri"/>
      <family val="2"/>
    </font>
  </fonts>
  <fills count="6">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8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04">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1" fillId="0" borderId="11" xfId="0" applyFont="1" applyFill="1" applyBorder="1" applyAlignment="1">
      <alignment horizontal="left" vertical="top" wrapText="1"/>
    </xf>
    <xf numFmtId="0" fontId="11" fillId="3" borderId="29"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3" fillId="3" borderId="73" xfId="0" applyNumberFormat="1" applyFont="1" applyFill="1" applyBorder="1" applyAlignment="1" applyProtection="1">
      <alignment vertical="center" wrapText="1"/>
      <protection locked="0"/>
    </xf>
    <xf numFmtId="0" fontId="11" fillId="3" borderId="0" xfId="0" applyFont="1" applyFill="1" applyBorder="1" applyAlignment="1">
      <alignment vertical="center" wrapText="1"/>
    </xf>
    <xf numFmtId="0" fontId="12" fillId="3" borderId="51" xfId="0" applyFont="1" applyFill="1" applyBorder="1" applyAlignment="1">
      <alignment vertical="center" wrapText="1"/>
    </xf>
    <xf numFmtId="0" fontId="12" fillId="3" borderId="33" xfId="0" applyFont="1" applyFill="1" applyBorder="1" applyAlignment="1">
      <alignment vertical="center" wrapText="1"/>
    </xf>
    <xf numFmtId="0" fontId="12" fillId="3" borderId="34" xfId="0" applyFont="1" applyFill="1" applyBorder="1" applyAlignment="1">
      <alignment vertical="center" wrapText="1"/>
    </xf>
    <xf numFmtId="0" fontId="19" fillId="0" borderId="0" xfId="0" applyFont="1" applyFill="1" applyBorder="1" applyAlignment="1">
      <alignment horizontal="left" vertical="top"/>
    </xf>
    <xf numFmtId="0" fontId="21" fillId="0" borderId="33" xfId="0" applyFont="1" applyFill="1" applyBorder="1" applyAlignment="1">
      <alignment horizontal="left" vertical="top" wrapText="1"/>
    </xf>
    <xf numFmtId="0" fontId="3" fillId="5" borderId="0" xfId="0" applyFont="1" applyFill="1" applyBorder="1" applyAlignment="1">
      <alignment horizontal="left" vertical="top"/>
    </xf>
    <xf numFmtId="0" fontId="3" fillId="5" borderId="0" xfId="0" applyFont="1" applyFill="1" applyBorder="1" applyAlignment="1" applyProtection="1">
      <alignment horizontal="left" vertical="top"/>
    </xf>
    <xf numFmtId="0" fontId="17" fillId="5" borderId="0" xfId="0" applyFont="1" applyFill="1" applyBorder="1" applyAlignment="1" applyProtection="1">
      <alignment horizontal="left" vertical="top"/>
    </xf>
    <xf numFmtId="0" fontId="17" fillId="5" borderId="0" xfId="0" applyFont="1" applyFill="1" applyBorder="1" applyAlignment="1" applyProtection="1">
      <alignment horizontal="right" vertical="top"/>
    </xf>
    <xf numFmtId="164" fontId="17" fillId="5" borderId="0" xfId="0" applyNumberFormat="1" applyFont="1" applyFill="1" applyBorder="1" applyAlignment="1" applyProtection="1">
      <alignment horizontal="left" vertical="top"/>
    </xf>
    <xf numFmtId="0" fontId="17" fillId="5" borderId="0" xfId="0" applyFont="1" applyFill="1" applyBorder="1" applyAlignment="1" applyProtection="1">
      <alignment horizontal="center" vertical="top"/>
    </xf>
    <xf numFmtId="164" fontId="3" fillId="5" borderId="0" xfId="0" applyNumberFormat="1" applyFont="1" applyFill="1" applyBorder="1" applyAlignment="1" applyProtection="1">
      <alignment horizontal="left" vertical="top"/>
    </xf>
    <xf numFmtId="0" fontId="3" fillId="5" borderId="44" xfId="0" applyFont="1" applyFill="1" applyBorder="1" applyAlignment="1" applyProtection="1">
      <alignment horizontal="left" vertical="top"/>
    </xf>
    <xf numFmtId="0" fontId="17" fillId="5" borderId="45" xfId="0" applyFont="1" applyFill="1" applyBorder="1" applyAlignment="1" applyProtection="1">
      <alignment horizontal="left" vertical="top"/>
    </xf>
    <xf numFmtId="0" fontId="3" fillId="5" borderId="45" xfId="0" applyFont="1" applyFill="1" applyBorder="1" applyAlignment="1" applyProtection="1">
      <alignment horizontal="left" vertical="top"/>
    </xf>
    <xf numFmtId="0" fontId="17" fillId="5" borderId="45" xfId="0" applyFont="1" applyFill="1" applyBorder="1" applyAlignment="1" applyProtection="1">
      <alignment horizontal="right" vertical="top"/>
    </xf>
    <xf numFmtId="164" fontId="17" fillId="5" borderId="45" xfId="0" applyNumberFormat="1" applyFont="1" applyFill="1" applyBorder="1" applyAlignment="1" applyProtection="1">
      <alignment horizontal="left" vertical="top"/>
    </xf>
    <xf numFmtId="0" fontId="17" fillId="5" borderId="64" xfId="0" applyFont="1" applyFill="1" applyBorder="1" applyAlignment="1" applyProtection="1">
      <alignment horizontal="left" vertical="top"/>
    </xf>
    <xf numFmtId="0" fontId="18" fillId="5" borderId="74" xfId="0" applyFont="1" applyFill="1" applyBorder="1" applyAlignment="1" applyProtection="1">
      <alignment vertical="top" wrapText="1"/>
    </xf>
    <xf numFmtId="0" fontId="17" fillId="5" borderId="78" xfId="0" applyFont="1" applyFill="1" applyBorder="1" applyAlignment="1" applyProtection="1">
      <alignment horizontal="left" vertical="top"/>
    </xf>
    <xf numFmtId="0" fontId="3" fillId="5" borderId="74" xfId="0" applyFont="1" applyFill="1" applyBorder="1" applyAlignment="1" applyProtection="1">
      <alignment horizontal="left" vertical="top"/>
    </xf>
    <xf numFmtId="0" fontId="18" fillId="5" borderId="71" xfId="0" applyFont="1" applyFill="1" applyBorder="1" applyAlignment="1" applyProtection="1">
      <alignment vertical="center"/>
    </xf>
    <xf numFmtId="0" fontId="18" fillId="5" borderId="39" xfId="0" applyFont="1" applyFill="1" applyBorder="1" applyAlignment="1" applyProtection="1">
      <alignment vertical="center"/>
    </xf>
    <xf numFmtId="0" fontId="18" fillId="5" borderId="40" xfId="0" applyFont="1" applyFill="1" applyBorder="1" applyAlignment="1" applyProtection="1">
      <alignment vertical="center"/>
    </xf>
    <xf numFmtId="0" fontId="18" fillId="5" borderId="78" xfId="0" applyFont="1" applyFill="1" applyBorder="1" applyAlignment="1" applyProtection="1">
      <alignment vertical="center"/>
    </xf>
    <xf numFmtId="0" fontId="17" fillId="5" borderId="0" xfId="0" applyFont="1" applyFill="1" applyBorder="1" applyAlignment="1" applyProtection="1">
      <alignment vertical="top"/>
    </xf>
    <xf numFmtId="164" fontId="17" fillId="5" borderId="0" xfId="0" applyNumberFormat="1" applyFont="1" applyFill="1" applyBorder="1" applyAlignment="1" applyProtection="1">
      <alignment vertical="top"/>
    </xf>
    <xf numFmtId="0" fontId="3" fillId="5" borderId="65" xfId="0" applyFont="1" applyFill="1" applyBorder="1" applyAlignment="1" applyProtection="1">
      <alignment horizontal="left" vertical="top"/>
    </xf>
    <xf numFmtId="0" fontId="3" fillId="5" borderId="79" xfId="0" applyFont="1" applyFill="1" applyBorder="1" applyAlignment="1" applyProtection="1">
      <alignment horizontal="left" vertical="top"/>
    </xf>
    <xf numFmtId="0" fontId="17" fillId="5" borderId="65" xfId="0" applyFont="1" applyFill="1" applyBorder="1" applyAlignment="1" applyProtection="1">
      <alignment horizontal="left" vertical="top"/>
    </xf>
    <xf numFmtId="0" fontId="17" fillId="5" borderId="65" xfId="0" applyFont="1" applyFill="1" applyBorder="1" applyAlignment="1" applyProtection="1">
      <alignment horizontal="right" vertical="top"/>
    </xf>
    <xf numFmtId="164" fontId="17" fillId="5" borderId="65" xfId="0" applyNumberFormat="1" applyFont="1" applyFill="1" applyBorder="1" applyAlignment="1" applyProtection="1">
      <alignment horizontal="left" vertical="top"/>
    </xf>
    <xf numFmtId="0" fontId="17" fillId="5" borderId="66" xfId="0" applyFont="1" applyFill="1" applyBorder="1" applyAlignment="1" applyProtection="1">
      <alignment horizontal="left" vertical="top"/>
    </xf>
    <xf numFmtId="0" fontId="17" fillId="5" borderId="0" xfId="0" applyFont="1" applyFill="1" applyBorder="1" applyAlignment="1" applyProtection="1">
      <alignment horizontal="right" vertical="top" indent="1"/>
    </xf>
    <xf numFmtId="0" fontId="17" fillId="5" borderId="0" xfId="0" applyFont="1" applyFill="1" applyBorder="1" applyAlignment="1" applyProtection="1">
      <alignment horizontal="left" vertical="center"/>
    </xf>
    <xf numFmtId="0" fontId="17" fillId="5" borderId="0" xfId="0" applyFont="1" applyFill="1" applyBorder="1" applyAlignment="1" applyProtection="1">
      <alignment horizontal="right" vertical="center"/>
    </xf>
    <xf numFmtId="164" fontId="17" fillId="5" borderId="0" xfId="0" applyNumberFormat="1" applyFont="1" applyFill="1" applyBorder="1" applyAlignment="1" applyProtection="1">
      <alignment horizontal="left" vertical="center"/>
    </xf>
    <xf numFmtId="0" fontId="14" fillId="5" borderId="0" xfId="0" applyFont="1" applyFill="1" applyBorder="1" applyAlignment="1">
      <alignment horizontal="left" vertical="top"/>
    </xf>
    <xf numFmtId="0" fontId="14" fillId="5" borderId="0" xfId="0" applyFont="1" applyFill="1" applyBorder="1" applyAlignment="1" applyProtection="1">
      <alignment horizontal="left" vertical="top"/>
    </xf>
    <xf numFmtId="0" fontId="10" fillId="5" borderId="0" xfId="0" applyFont="1" applyFill="1" applyBorder="1" applyAlignment="1" applyProtection="1">
      <alignment vertical="center"/>
    </xf>
    <xf numFmtId="0" fontId="14" fillId="5" borderId="48" xfId="0" applyFont="1" applyFill="1" applyBorder="1" applyAlignment="1" applyProtection="1">
      <alignment horizontal="left" vertical="top"/>
    </xf>
    <xf numFmtId="0" fontId="14" fillId="5" borderId="37" xfId="0" applyFont="1" applyFill="1" applyBorder="1" applyAlignment="1" applyProtection="1">
      <alignment horizontal="left" vertical="top"/>
    </xf>
    <xf numFmtId="0" fontId="3" fillId="5" borderId="38" xfId="0" applyFont="1" applyFill="1" applyBorder="1" applyAlignment="1">
      <alignment horizontal="left" vertical="top"/>
    </xf>
    <xf numFmtId="0" fontId="20" fillId="5" borderId="0" xfId="0" applyFont="1" applyFill="1" applyBorder="1" applyAlignment="1" applyProtection="1">
      <alignment horizontal="left" vertical="top"/>
    </xf>
    <xf numFmtId="0" fontId="20" fillId="5" borderId="0" xfId="0" applyFont="1" applyFill="1" applyBorder="1" applyAlignment="1" applyProtection="1">
      <alignment horizontal="right" vertical="top"/>
    </xf>
    <xf numFmtId="164" fontId="20" fillId="5" borderId="0" xfId="0" applyNumberFormat="1" applyFont="1" applyFill="1" applyBorder="1" applyAlignment="1" applyProtection="1">
      <alignment horizontal="left" vertical="top"/>
    </xf>
    <xf numFmtId="0" fontId="20" fillId="5" borderId="0" xfId="0" applyFont="1" applyFill="1" applyBorder="1" applyAlignment="1" applyProtection="1">
      <alignment horizontal="center" vertical="top"/>
    </xf>
    <xf numFmtId="0" fontId="14" fillId="5" borderId="51" xfId="0" applyFont="1" applyFill="1" applyBorder="1" applyAlignment="1" applyProtection="1">
      <alignment horizontal="left" vertical="top"/>
    </xf>
    <xf numFmtId="0" fontId="20" fillId="5" borderId="33" xfId="0" applyFont="1" applyFill="1" applyBorder="1" applyAlignment="1" applyProtection="1">
      <alignment horizontal="left" vertical="top"/>
    </xf>
    <xf numFmtId="0" fontId="20" fillId="5" borderId="33" xfId="0" applyFont="1" applyFill="1" applyBorder="1" applyAlignment="1" applyProtection="1">
      <alignment horizontal="right" vertical="top"/>
    </xf>
    <xf numFmtId="164" fontId="20" fillId="5" borderId="33" xfId="0" applyNumberFormat="1" applyFont="1" applyFill="1" applyBorder="1" applyAlignment="1" applyProtection="1">
      <alignment horizontal="left" vertical="top"/>
    </xf>
    <xf numFmtId="0" fontId="20" fillId="5" borderId="33" xfId="0" applyFont="1" applyFill="1" applyBorder="1" applyAlignment="1" applyProtection="1">
      <alignment horizontal="center" vertical="top"/>
    </xf>
    <xf numFmtId="0" fontId="3" fillId="5" borderId="34" xfId="0" applyFont="1" applyFill="1" applyBorder="1" applyAlignment="1">
      <alignment horizontal="left" vertical="top"/>
    </xf>
    <xf numFmtId="0" fontId="3" fillId="5" borderId="37" xfId="0" applyFont="1" applyFill="1" applyBorder="1" applyAlignment="1" applyProtection="1">
      <alignment horizontal="left" vertical="top"/>
    </xf>
    <xf numFmtId="0" fontId="3" fillId="5" borderId="38" xfId="0" applyFont="1" applyFill="1" applyBorder="1" applyAlignment="1" applyProtection="1">
      <alignment horizontal="left" vertical="top"/>
    </xf>
    <xf numFmtId="0" fontId="18" fillId="5" borderId="0" xfId="0" applyFont="1" applyFill="1" applyBorder="1" applyAlignment="1" applyProtection="1">
      <alignment horizontal="center" vertical="top"/>
    </xf>
    <xf numFmtId="0" fontId="18" fillId="5" borderId="0" xfId="0" applyFont="1" applyFill="1" applyBorder="1" applyAlignment="1" applyProtection="1">
      <alignment horizontal="right" vertical="top"/>
    </xf>
    <xf numFmtId="164" fontId="18" fillId="5" borderId="0" xfId="0" applyNumberFormat="1" applyFont="1" applyFill="1" applyBorder="1" applyAlignment="1" applyProtection="1">
      <alignment horizontal="right" vertical="top"/>
    </xf>
    <xf numFmtId="0" fontId="3" fillId="5" borderId="49" xfId="0" applyFont="1" applyFill="1" applyBorder="1" applyAlignment="1" applyProtection="1">
      <alignment horizontal="left" vertical="top"/>
    </xf>
    <xf numFmtId="0" fontId="17" fillId="5" borderId="49" xfId="0" applyFont="1" applyFill="1" applyBorder="1" applyAlignment="1" applyProtection="1">
      <alignment horizontal="left" vertical="top"/>
    </xf>
    <xf numFmtId="0" fontId="17" fillId="5" borderId="49" xfId="0" applyFont="1" applyFill="1" applyBorder="1" applyAlignment="1" applyProtection="1">
      <alignment horizontal="right" vertical="top"/>
    </xf>
    <xf numFmtId="164" fontId="17" fillId="5" borderId="50" xfId="0" applyNumberFormat="1" applyFont="1" applyFill="1" applyBorder="1" applyAlignment="1" applyProtection="1">
      <alignment horizontal="left" vertical="top"/>
    </xf>
    <xf numFmtId="164" fontId="17" fillId="5" borderId="38" xfId="0" applyNumberFormat="1" applyFont="1" applyFill="1" applyBorder="1" applyAlignment="1" applyProtection="1">
      <alignment horizontal="left" vertical="top"/>
    </xf>
    <xf numFmtId="0" fontId="14" fillId="5" borderId="33" xfId="0" applyFont="1" applyFill="1" applyBorder="1" applyAlignment="1" applyProtection="1">
      <alignment horizontal="left" vertical="top"/>
    </xf>
    <xf numFmtId="0" fontId="18" fillId="5" borderId="33" xfId="0" applyFont="1" applyFill="1" applyBorder="1" applyAlignment="1" applyProtection="1">
      <alignment horizontal="left" vertical="top"/>
    </xf>
    <xf numFmtId="0" fontId="18" fillId="5" borderId="33" xfId="0" applyFont="1" applyFill="1" applyBorder="1" applyAlignment="1" applyProtection="1">
      <alignment horizontal="right" vertical="top"/>
    </xf>
    <xf numFmtId="0" fontId="17" fillId="5" borderId="33" xfId="0" applyFont="1" applyFill="1" applyBorder="1" applyAlignment="1" applyProtection="1">
      <alignment horizontal="left" vertical="top"/>
    </xf>
    <xf numFmtId="164" fontId="18" fillId="5" borderId="34" xfId="0" applyNumberFormat="1" applyFont="1" applyFill="1" applyBorder="1" applyAlignment="1" applyProtection="1">
      <alignment horizontal="left" vertical="top"/>
    </xf>
    <xf numFmtId="0" fontId="3" fillId="5" borderId="48" xfId="0" applyFont="1" applyFill="1" applyBorder="1" applyAlignment="1" applyProtection="1">
      <alignment horizontal="left" vertical="top"/>
    </xf>
    <xf numFmtId="0" fontId="3" fillId="5" borderId="0" xfId="0" applyFont="1" applyFill="1" applyBorder="1" applyAlignment="1" applyProtection="1">
      <alignment horizontal="right" vertical="top"/>
    </xf>
    <xf numFmtId="0" fontId="3" fillId="5" borderId="51" xfId="0" applyFont="1" applyFill="1" applyBorder="1" applyAlignment="1" applyProtection="1">
      <alignment horizontal="left" vertical="top"/>
    </xf>
    <xf numFmtId="0" fontId="3" fillId="5" borderId="33" xfId="0" applyFont="1" applyFill="1" applyBorder="1" applyAlignment="1" applyProtection="1">
      <alignment horizontal="left" vertical="top"/>
    </xf>
    <xf numFmtId="164" fontId="17" fillId="5" borderId="34" xfId="0" applyNumberFormat="1" applyFont="1" applyFill="1" applyBorder="1" applyAlignment="1" applyProtection="1">
      <alignment horizontal="left" vertical="top"/>
    </xf>
    <xf numFmtId="1" fontId="3" fillId="5" borderId="0" xfId="0" applyNumberFormat="1" applyFont="1" applyFill="1" applyBorder="1" applyAlignment="1" applyProtection="1">
      <alignment horizontal="left" vertical="top"/>
    </xf>
    <xf numFmtId="0" fontId="17" fillId="5" borderId="0" xfId="0" applyFont="1" applyFill="1" applyBorder="1" applyAlignment="1">
      <alignment horizontal="right" vertical="top"/>
    </xf>
    <xf numFmtId="0" fontId="17" fillId="5" borderId="0" xfId="0" applyFont="1" applyFill="1" applyBorder="1" applyAlignment="1">
      <alignment horizontal="left" vertical="top"/>
    </xf>
    <xf numFmtId="0" fontId="17" fillId="5" borderId="48" xfId="0" applyFont="1" applyFill="1" applyBorder="1" applyAlignment="1" applyProtection="1">
      <alignment horizontal="left" vertical="top"/>
    </xf>
    <xf numFmtId="0" fontId="17" fillId="5" borderId="49" xfId="0" applyFont="1" applyFill="1" applyBorder="1" applyAlignment="1" applyProtection="1">
      <alignment horizontal="right" vertical="center"/>
    </xf>
    <xf numFmtId="0" fontId="17" fillId="5" borderId="37" xfId="0" applyFont="1" applyFill="1" applyBorder="1" applyAlignment="1" applyProtection="1">
      <alignment horizontal="left" vertical="top"/>
    </xf>
    <xf numFmtId="164" fontId="17" fillId="5" borderId="10" xfId="0" applyNumberFormat="1" applyFont="1" applyFill="1" applyBorder="1" applyAlignment="1" applyProtection="1">
      <alignment horizontal="left" vertical="top"/>
    </xf>
    <xf numFmtId="164" fontId="18" fillId="5" borderId="37" xfId="0" applyNumberFormat="1" applyFont="1" applyFill="1" applyBorder="1" applyAlignment="1" applyProtection="1">
      <alignment horizontal="left" vertical="top"/>
    </xf>
    <xf numFmtId="0" fontId="18" fillId="5" borderId="37" xfId="0" applyFont="1" applyFill="1" applyBorder="1" applyAlignment="1" applyProtection="1">
      <alignment horizontal="left" vertical="top"/>
    </xf>
    <xf numFmtId="0" fontId="18" fillId="5" borderId="0" xfId="0" applyFont="1" applyFill="1" applyBorder="1" applyAlignment="1" applyProtection="1">
      <alignment horizontal="left" vertical="top"/>
    </xf>
    <xf numFmtId="0" fontId="17" fillId="5" borderId="38" xfId="0" applyFont="1" applyFill="1" applyBorder="1" applyAlignment="1" applyProtection="1">
      <alignment horizontal="left" vertical="top"/>
    </xf>
    <xf numFmtId="6" fontId="17" fillId="5" borderId="0" xfId="0" applyNumberFormat="1" applyFont="1" applyFill="1" applyBorder="1" applyAlignment="1" applyProtection="1">
      <alignment horizontal="left" vertical="top"/>
    </xf>
    <xf numFmtId="0" fontId="18" fillId="5" borderId="0" xfId="0" applyFont="1" applyFill="1" applyBorder="1" applyAlignment="1" applyProtection="1">
      <alignment horizontal="right" vertical="center"/>
    </xf>
    <xf numFmtId="0" fontId="17" fillId="5" borderId="51" xfId="0" applyFont="1" applyFill="1" applyBorder="1" applyAlignment="1" applyProtection="1">
      <alignment horizontal="left" vertical="top"/>
    </xf>
    <xf numFmtId="0" fontId="18" fillId="5" borderId="33" xfId="0" applyFont="1" applyFill="1" applyBorder="1" applyAlignment="1" applyProtection="1">
      <alignment horizontal="right" vertical="center"/>
    </xf>
    <xf numFmtId="164" fontId="17" fillId="5" borderId="0" xfId="0" applyNumberFormat="1" applyFont="1" applyFill="1" applyBorder="1" applyAlignment="1" applyProtection="1">
      <alignment horizontal="center" vertical="top"/>
    </xf>
    <xf numFmtId="164" fontId="3" fillId="5" borderId="0" xfId="0" applyNumberFormat="1" applyFont="1" applyFill="1" applyBorder="1" applyAlignment="1">
      <alignment horizontal="left" vertical="top"/>
    </xf>
    <xf numFmtId="0" fontId="3" fillId="5" borderId="78" xfId="0" applyFont="1" applyFill="1" applyBorder="1" applyAlignment="1" applyProtection="1">
      <alignment horizontal="left" vertical="top"/>
    </xf>
    <xf numFmtId="164" fontId="17" fillId="5" borderId="33" xfId="0" applyNumberFormat="1" applyFont="1" applyFill="1" applyBorder="1" applyAlignment="1" applyProtection="1">
      <alignment horizontal="left" vertical="top"/>
    </xf>
    <xf numFmtId="0" fontId="17" fillId="5" borderId="33" xfId="0" applyFont="1" applyFill="1" applyBorder="1" applyAlignment="1" applyProtection="1">
      <alignment horizontal="center" vertical="top"/>
    </xf>
    <xf numFmtId="164" fontId="3" fillId="5" borderId="33" xfId="0" applyNumberFormat="1" applyFont="1" applyFill="1" applyBorder="1" applyAlignment="1" applyProtection="1">
      <alignment horizontal="left" vertical="top"/>
    </xf>
    <xf numFmtId="164" fontId="17" fillId="5" borderId="0" xfId="0" applyNumberFormat="1" applyFont="1" applyFill="1" applyBorder="1" applyAlignment="1">
      <alignment horizontal="left" vertical="top"/>
    </xf>
    <xf numFmtId="0" fontId="17" fillId="5" borderId="0" xfId="0" applyFont="1" applyFill="1" applyBorder="1" applyAlignment="1">
      <alignment horizontal="center" vertical="top"/>
    </xf>
    <xf numFmtId="0" fontId="18" fillId="5" borderId="0" xfId="0" applyFont="1" applyFill="1" applyBorder="1" applyAlignment="1">
      <alignment horizontal="right" vertical="top"/>
    </xf>
    <xf numFmtId="164" fontId="3" fillId="5" borderId="48" xfId="0" applyNumberFormat="1" applyFont="1" applyFill="1" applyBorder="1" applyAlignment="1">
      <alignment horizontal="center" vertical="top"/>
    </xf>
    <xf numFmtId="0" fontId="3" fillId="5" borderId="80" xfId="0" applyFont="1" applyFill="1" applyBorder="1" applyAlignment="1">
      <alignment horizontal="center" vertical="top"/>
    </xf>
    <xf numFmtId="164" fontId="3" fillId="5" borderId="37" xfId="0" applyNumberFormat="1" applyFont="1" applyFill="1" applyBorder="1" applyAlignment="1">
      <alignment horizontal="center" vertical="top"/>
    </xf>
    <xf numFmtId="0" fontId="3" fillId="5" borderId="81" xfId="0" applyFont="1" applyFill="1" applyBorder="1" applyAlignment="1">
      <alignment horizontal="center" vertical="top"/>
    </xf>
    <xf numFmtId="164" fontId="3" fillId="5" borderId="51" xfId="0" applyNumberFormat="1" applyFont="1" applyFill="1" applyBorder="1" applyAlignment="1">
      <alignment horizontal="center" vertical="top"/>
    </xf>
    <xf numFmtId="0" fontId="3" fillId="5" borderId="82" xfId="0" applyFont="1" applyFill="1" applyBorder="1" applyAlignment="1">
      <alignment horizontal="center" vertical="top"/>
    </xf>
    <xf numFmtId="0" fontId="3" fillId="5" borderId="38" xfId="0" applyFont="1" applyFill="1" applyBorder="1" applyAlignment="1">
      <alignment horizontal="center" vertical="top"/>
    </xf>
    <xf numFmtId="164" fontId="3" fillId="5" borderId="37" xfId="0" applyNumberFormat="1" applyFont="1" applyFill="1" applyBorder="1" applyAlignment="1">
      <alignment horizontal="left" vertical="top"/>
    </xf>
    <xf numFmtId="164" fontId="3" fillId="5" borderId="38" xfId="0" applyNumberFormat="1" applyFont="1" applyFill="1" applyBorder="1" applyAlignment="1">
      <alignment horizontal="left" vertical="top"/>
    </xf>
    <xf numFmtId="0" fontId="3" fillId="5" borderId="37" xfId="0" applyFont="1" applyFill="1" applyBorder="1" applyAlignment="1">
      <alignment horizontal="left" vertical="top"/>
    </xf>
    <xf numFmtId="0" fontId="3" fillId="5" borderId="51" xfId="0" applyFont="1" applyFill="1" applyBorder="1" applyAlignment="1">
      <alignment horizontal="left" vertical="top"/>
    </xf>
    <xf numFmtId="164" fontId="3" fillId="5" borderId="34" xfId="0" applyNumberFormat="1" applyFont="1" applyFill="1" applyBorder="1" applyAlignment="1">
      <alignment horizontal="left" vertical="top"/>
    </xf>
    <xf numFmtId="0" fontId="21" fillId="0" borderId="49" xfId="0" applyFont="1" applyFill="1" applyBorder="1" applyAlignment="1">
      <alignment vertical="top" wrapText="1"/>
    </xf>
    <xf numFmtId="0" fontId="3" fillId="0" borderId="49" xfId="0" applyFont="1" applyFill="1" applyBorder="1" applyAlignment="1">
      <alignment horizontal="right" vertical="top"/>
    </xf>
    <xf numFmtId="0" fontId="21" fillId="0" borderId="49" xfId="0" applyFont="1" applyFill="1" applyBorder="1" applyAlignment="1">
      <alignment horizontal="left" vertical="top"/>
    </xf>
    <xf numFmtId="0" fontId="21" fillId="0" borderId="49" xfId="0" applyFont="1" applyFill="1" applyBorder="1" applyAlignment="1">
      <alignment horizontal="right" vertical="top" wrapText="1"/>
    </xf>
    <xf numFmtId="0" fontId="14" fillId="5" borderId="0" xfId="0" applyFont="1" applyFill="1" applyBorder="1" applyAlignment="1" applyProtection="1">
      <alignment horizontal="center" vertical="top"/>
    </xf>
    <xf numFmtId="0" fontId="14" fillId="5" borderId="0" xfId="0" applyFont="1" applyFill="1" applyBorder="1" applyAlignment="1" applyProtection="1">
      <alignment horizontal="right" vertical="top"/>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xf>
    <xf numFmtId="164" fontId="17" fillId="5" borderId="10" xfId="0" applyNumberFormat="1" applyFont="1" applyFill="1" applyBorder="1" applyAlignment="1" applyProtection="1">
      <alignment horizontal="center" vertical="center"/>
    </xf>
    <xf numFmtId="0" fontId="17" fillId="5" borderId="48" xfId="0" applyFont="1" applyFill="1" applyBorder="1" applyAlignment="1">
      <alignment horizontal="center" vertical="top"/>
    </xf>
    <xf numFmtId="0" fontId="17" fillId="5" borderId="49" xfId="0" applyFont="1" applyFill="1" applyBorder="1" applyAlignment="1">
      <alignment horizontal="center" vertical="top"/>
    </xf>
    <xf numFmtId="0" fontId="17" fillId="5" borderId="50" xfId="0" applyFont="1" applyFill="1" applyBorder="1" applyAlignment="1">
      <alignment horizontal="center" vertical="top"/>
    </xf>
    <xf numFmtId="164" fontId="18" fillId="5" borderId="10" xfId="0" applyNumberFormat="1" applyFont="1" applyFill="1" applyBorder="1" applyAlignment="1" applyProtection="1">
      <alignment horizontal="center" vertical="center"/>
    </xf>
    <xf numFmtId="164" fontId="17" fillId="5" borderId="71" xfId="0" applyNumberFormat="1" applyFont="1" applyFill="1" applyBorder="1" applyAlignment="1" applyProtection="1">
      <alignment horizontal="center" vertical="center"/>
    </xf>
    <xf numFmtId="164" fontId="17" fillId="5" borderId="40" xfId="0" applyNumberFormat="1" applyFont="1" applyFill="1" applyBorder="1" applyAlignment="1" applyProtection="1">
      <alignment horizontal="center" vertical="center"/>
    </xf>
    <xf numFmtId="0" fontId="18" fillId="5" borderId="71" xfId="0" applyFont="1" applyFill="1" applyBorder="1" applyAlignment="1" applyProtection="1">
      <alignment horizontal="left" vertical="top"/>
    </xf>
    <xf numFmtId="0" fontId="18" fillId="5" borderId="39" xfId="0" applyFont="1" applyFill="1" applyBorder="1" applyAlignment="1" applyProtection="1">
      <alignment horizontal="left" vertical="top"/>
    </xf>
    <xf numFmtId="0" fontId="18" fillId="5" borderId="40" xfId="0" applyFont="1" applyFill="1" applyBorder="1" applyAlignment="1" applyProtection="1">
      <alignment horizontal="left" vertical="top"/>
    </xf>
    <xf numFmtId="0" fontId="7" fillId="0" borderId="14"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8" fillId="0" borderId="10" xfId="0" applyFont="1" applyFill="1" applyBorder="1" applyAlignment="1" applyProtection="1">
      <alignment wrapText="1"/>
      <protection locked="0"/>
    </xf>
    <xf numFmtId="0" fontId="7" fillId="0" borderId="10" xfId="0" applyFont="1" applyFill="1" applyBorder="1" applyAlignment="1">
      <alignment horizontal="right" vertical="top" wrapText="1"/>
    </xf>
    <xf numFmtId="0" fontId="7" fillId="0" borderId="16"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8" fillId="0" borderId="17" xfId="0" applyFont="1" applyFill="1" applyBorder="1" applyAlignment="1" applyProtection="1">
      <alignment wrapText="1"/>
      <protection locked="0"/>
    </xf>
    <xf numFmtId="0" fontId="7" fillId="0" borderId="17" xfId="0" applyFont="1" applyFill="1" applyBorder="1" applyAlignment="1">
      <alignment horizontal="right" vertical="top" wrapText="1"/>
    </xf>
    <xf numFmtId="0" fontId="7" fillId="0" borderId="14" xfId="0" applyFont="1" applyFill="1" applyBorder="1" applyAlignment="1">
      <alignment horizontal="right" vertical="top" wrapText="1"/>
    </xf>
    <xf numFmtId="0" fontId="8" fillId="0" borderId="15" xfId="0" applyFont="1" applyFill="1" applyBorder="1" applyAlignment="1" applyProtection="1">
      <alignment wrapText="1"/>
      <protection locked="0"/>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8" fillId="0" borderId="10" xfId="0" applyFont="1" applyFill="1" applyBorder="1" applyAlignment="1" applyProtection="1">
      <alignment horizontal="left" wrapText="1"/>
      <protection locked="0"/>
    </xf>
    <xf numFmtId="0" fontId="8" fillId="0" borderId="15" xfId="0" applyFont="1" applyFill="1" applyBorder="1" applyAlignment="1" applyProtection="1">
      <alignment horizontal="left" wrapText="1"/>
      <protection locked="0"/>
    </xf>
    <xf numFmtId="0" fontId="19" fillId="0" borderId="56"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2" fillId="0" borderId="48" xfId="0" applyFont="1" applyFill="1" applyBorder="1" applyAlignment="1">
      <alignment horizontal="center" vertical="top" wrapText="1"/>
    </xf>
    <xf numFmtId="0" fontId="3" fillId="0" borderId="49" xfId="0" applyFont="1" applyFill="1" applyBorder="1" applyAlignment="1">
      <alignment horizontal="center" vertical="top" wrapText="1"/>
    </xf>
    <xf numFmtId="0" fontId="3" fillId="0" borderId="50" xfId="0" applyFont="1" applyFill="1" applyBorder="1" applyAlignment="1">
      <alignment horizontal="center" vertical="top" wrapText="1"/>
    </xf>
    <xf numFmtId="0" fontId="12" fillId="0" borderId="10" xfId="0" applyFont="1" applyFill="1" applyBorder="1" applyAlignment="1" applyProtection="1">
      <alignment wrapText="1"/>
    </xf>
    <xf numFmtId="0" fontId="12" fillId="0" borderId="15" xfId="0" applyFont="1" applyFill="1" applyBorder="1" applyAlignment="1" applyProtection="1">
      <alignment wrapText="1"/>
    </xf>
    <xf numFmtId="0" fontId="8" fillId="3" borderId="44" xfId="0" applyFont="1" applyFill="1" applyBorder="1" applyAlignment="1" applyProtection="1">
      <alignment horizontal="center" wrapText="1"/>
    </xf>
    <xf numFmtId="0" fontId="8" fillId="3" borderId="45" xfId="0" applyFont="1" applyFill="1" applyBorder="1" applyAlignment="1" applyProtection="1">
      <alignment horizontal="center" wrapText="1"/>
    </xf>
    <xf numFmtId="0" fontId="8" fillId="3" borderId="46" xfId="0" applyFont="1" applyFill="1" applyBorder="1" applyAlignment="1" applyProtection="1">
      <alignment horizontal="center" wrapText="1"/>
    </xf>
    <xf numFmtId="0" fontId="8" fillId="3" borderId="47" xfId="0" applyFont="1" applyFill="1" applyBorder="1" applyAlignment="1" applyProtection="1">
      <alignment horizontal="center" wrapText="1"/>
    </xf>
    <xf numFmtId="0" fontId="8" fillId="3" borderId="33" xfId="0" applyFont="1" applyFill="1" applyBorder="1" applyAlignment="1" applyProtection="1">
      <alignment horizontal="center" wrapText="1"/>
    </xf>
    <xf numFmtId="0" fontId="8" fillId="3" borderId="34" xfId="0" applyFont="1" applyFill="1" applyBorder="1" applyAlignment="1" applyProtection="1">
      <alignment horizontal="center" wrapText="1"/>
    </xf>
    <xf numFmtId="49" fontId="8" fillId="0" borderId="10" xfId="0" applyNumberFormat="1" applyFont="1" applyFill="1" applyBorder="1" applyAlignment="1" applyProtection="1">
      <alignment wrapText="1"/>
      <protection locked="0"/>
    </xf>
    <xf numFmtId="0" fontId="5"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57" xfId="0" applyFont="1" applyFill="1" applyBorder="1" applyAlignment="1">
      <alignment horizontal="left" vertical="top" wrapText="1"/>
    </xf>
    <xf numFmtId="0" fontId="7" fillId="0" borderId="14" xfId="0" applyFont="1" applyFill="1" applyBorder="1" applyAlignment="1">
      <alignment horizontal="center" vertical="top" wrapText="1"/>
    </xf>
    <xf numFmtId="0" fontId="7" fillId="0" borderId="10" xfId="0" applyFont="1" applyFill="1" applyBorder="1" applyAlignment="1">
      <alignment horizontal="center" vertical="top" wrapText="1"/>
    </xf>
    <xf numFmtId="49" fontId="8" fillId="0" borderId="10" xfId="0" applyNumberFormat="1" applyFont="1" applyFill="1" applyBorder="1" applyAlignment="1" applyProtection="1">
      <alignment horizontal="left" wrapText="1"/>
      <protection locked="0"/>
    </xf>
    <xf numFmtId="49" fontId="8" fillId="0" borderId="15" xfId="0" applyNumberFormat="1" applyFont="1" applyFill="1" applyBorder="1" applyAlignment="1" applyProtection="1">
      <alignment horizontal="left" wrapText="1"/>
      <protection locked="0"/>
    </xf>
    <xf numFmtId="0" fontId="7" fillId="0" borderId="1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4"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6" xfId="0" applyFont="1" applyFill="1" applyBorder="1" applyAlignment="1">
      <alignment vertical="center" wrapText="1"/>
    </xf>
    <xf numFmtId="0" fontId="7" fillId="0" borderId="17" xfId="0" applyFont="1" applyFill="1" applyBorder="1" applyAlignment="1">
      <alignment vertical="center" wrapText="1"/>
    </xf>
    <xf numFmtId="0" fontId="3" fillId="0" borderId="17" xfId="0" applyFont="1" applyFill="1" applyBorder="1" applyAlignment="1" applyProtection="1">
      <alignment horizontal="center" wrapText="1"/>
      <protection locked="0"/>
    </xf>
    <xf numFmtId="0" fontId="3" fillId="0" borderId="18" xfId="0" applyFont="1" applyFill="1" applyBorder="1" applyAlignment="1" applyProtection="1">
      <alignment horizontal="center" wrapText="1"/>
      <protection locked="0"/>
    </xf>
    <xf numFmtId="0" fontId="7"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5"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3" fillId="0" borderId="37" xfId="0" applyFont="1" applyFill="1" applyBorder="1" applyAlignment="1">
      <alignment horizontal="center" wrapText="1"/>
    </xf>
    <xf numFmtId="0" fontId="3" fillId="0" borderId="0" xfId="0" applyFont="1" applyFill="1" applyBorder="1" applyAlignment="1">
      <alignment horizontal="center" wrapText="1"/>
    </xf>
    <xf numFmtId="0" fontId="3" fillId="0" borderId="38" xfId="0" applyFont="1" applyFill="1" applyBorder="1" applyAlignment="1">
      <alignment horizontal="center" wrapText="1"/>
    </xf>
    <xf numFmtId="0" fontId="7" fillId="0" borderId="16" xfId="0" applyFont="1" applyFill="1" applyBorder="1" applyAlignment="1">
      <alignment horizontal="right" vertical="top" wrapText="1"/>
    </xf>
    <xf numFmtId="0" fontId="8" fillId="0" borderId="17" xfId="0" applyFont="1" applyFill="1" applyBorder="1" applyAlignment="1" applyProtection="1">
      <alignment horizontal="left" wrapText="1"/>
      <protection locked="0"/>
    </xf>
    <xf numFmtId="0" fontId="8" fillId="0" borderId="18" xfId="0" applyFont="1" applyFill="1" applyBorder="1" applyAlignment="1" applyProtection="1">
      <alignment horizontal="left" wrapText="1"/>
      <protection locked="0"/>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0" fillId="0" borderId="24"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164" fontId="8" fillId="0" borderId="1" xfId="0" applyNumberFormat="1" applyFont="1" applyFill="1" applyBorder="1" applyAlignment="1" applyProtection="1">
      <alignment horizontal="center" vertical="center" wrapText="1"/>
      <protection locked="0"/>
    </xf>
    <xf numFmtId="164" fontId="8" fillId="0" borderId="2" xfId="0" applyNumberFormat="1" applyFont="1" applyFill="1" applyBorder="1" applyAlignment="1" applyProtection="1">
      <alignment horizontal="center" vertical="center" wrapText="1"/>
      <protection locked="0"/>
    </xf>
    <xf numFmtId="164" fontId="8" fillId="0" borderId="25" xfId="0" applyNumberFormat="1" applyFont="1" applyFill="1" applyBorder="1" applyAlignment="1" applyProtection="1">
      <alignment horizontal="center" vertical="center" wrapText="1"/>
      <protection locked="0"/>
    </xf>
    <xf numFmtId="164" fontId="8" fillId="0" borderId="4" xfId="0" applyNumberFormat="1" applyFont="1" applyFill="1" applyBorder="1" applyAlignment="1" applyProtection="1">
      <alignment horizontal="center" vertical="center" wrapText="1"/>
      <protection locked="0"/>
    </xf>
    <xf numFmtId="164" fontId="8" fillId="0" borderId="5" xfId="0" applyNumberFormat="1" applyFont="1" applyFill="1" applyBorder="1" applyAlignment="1" applyProtection="1">
      <alignment horizontal="center" vertical="center" wrapText="1"/>
      <protection locked="0"/>
    </xf>
    <xf numFmtId="164" fontId="8" fillId="0" borderId="26" xfId="0" applyNumberFormat="1" applyFont="1" applyFill="1" applyBorder="1" applyAlignment="1" applyProtection="1">
      <alignment horizontal="center" vertical="center" wrapText="1"/>
      <protection locked="0"/>
    </xf>
    <xf numFmtId="164" fontId="8" fillId="0" borderId="7" xfId="0" applyNumberFormat="1" applyFont="1" applyFill="1" applyBorder="1" applyAlignment="1" applyProtection="1">
      <alignment horizontal="center" vertical="center" wrapText="1"/>
      <protection locked="0"/>
    </xf>
    <xf numFmtId="164" fontId="8" fillId="0" borderId="8" xfId="0" applyNumberFormat="1" applyFont="1" applyFill="1" applyBorder="1" applyAlignment="1" applyProtection="1">
      <alignment horizontal="center" vertical="center" wrapText="1"/>
      <protection locked="0"/>
    </xf>
    <xf numFmtId="164" fontId="8" fillId="0" borderId="27" xfId="0" applyNumberFormat="1" applyFont="1" applyFill="1" applyBorder="1" applyAlignment="1" applyProtection="1">
      <alignment horizontal="center" vertical="center" wrapText="1"/>
      <protection locked="0"/>
    </xf>
    <xf numFmtId="164" fontId="12" fillId="0" borderId="4" xfId="0" applyNumberFormat="1" applyFont="1" applyFill="1" applyBorder="1" applyAlignment="1" applyProtection="1">
      <alignment horizontal="right" vertical="center" wrapText="1"/>
    </xf>
    <xf numFmtId="164" fontId="12" fillId="0" borderId="5" xfId="0" applyNumberFormat="1" applyFont="1" applyFill="1" applyBorder="1" applyAlignment="1" applyProtection="1">
      <alignment horizontal="right" vertical="center" wrapText="1"/>
    </xf>
    <xf numFmtId="164" fontId="12" fillId="0" borderId="26" xfId="0" applyNumberFormat="1" applyFont="1" applyFill="1" applyBorder="1" applyAlignment="1" applyProtection="1">
      <alignment horizontal="right" vertical="center" wrapText="1"/>
    </xf>
    <xf numFmtId="164" fontId="12" fillId="0" borderId="7" xfId="0" applyNumberFormat="1" applyFont="1" applyFill="1" applyBorder="1" applyAlignment="1" applyProtection="1">
      <alignment horizontal="right" vertical="center" wrapText="1"/>
    </xf>
    <xf numFmtId="164" fontId="12" fillId="0" borderId="8" xfId="0" applyNumberFormat="1" applyFont="1" applyFill="1" applyBorder="1" applyAlignment="1" applyProtection="1">
      <alignment horizontal="right" vertical="center" wrapText="1"/>
    </xf>
    <xf numFmtId="164" fontId="12" fillId="0" borderId="27" xfId="0" applyNumberFormat="1" applyFont="1" applyFill="1" applyBorder="1" applyAlignment="1" applyProtection="1">
      <alignment horizontal="right" vertical="center" wrapText="1"/>
    </xf>
    <xf numFmtId="0" fontId="8" fillId="0" borderId="63"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4" borderId="39" xfId="0" applyFont="1" applyFill="1" applyBorder="1" applyAlignment="1" applyProtection="1">
      <alignment vertical="center" wrapText="1"/>
      <protection locked="0"/>
    </xf>
    <xf numFmtId="0" fontId="8" fillId="4" borderId="40" xfId="0" applyFont="1" applyFill="1" applyBorder="1" applyAlignment="1" applyProtection="1">
      <alignment vertical="center" wrapText="1"/>
      <protection locked="0"/>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64" fontId="12" fillId="0" borderId="4" xfId="0" applyNumberFormat="1" applyFont="1" applyFill="1" applyBorder="1" applyAlignment="1">
      <alignment horizontal="right" vertical="center" wrapText="1"/>
    </xf>
    <xf numFmtId="164" fontId="12" fillId="0" borderId="5" xfId="0" applyNumberFormat="1" applyFont="1" applyFill="1" applyBorder="1" applyAlignment="1">
      <alignment horizontal="right" vertical="center" wrapText="1"/>
    </xf>
    <xf numFmtId="164" fontId="12" fillId="0" borderId="26"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33" xfId="0" applyNumberFormat="1" applyFont="1" applyFill="1" applyBorder="1" applyAlignment="1">
      <alignment horizontal="right" vertical="center" wrapText="1"/>
    </xf>
    <xf numFmtId="164" fontId="12" fillId="0" borderId="34" xfId="0" applyNumberFormat="1" applyFont="1" applyFill="1" applyBorder="1" applyAlignment="1">
      <alignment horizontal="right" vertical="center" wrapText="1"/>
    </xf>
    <xf numFmtId="0" fontId="12" fillId="0" borderId="5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7" fillId="0" borderId="1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10" fillId="0" borderId="45" xfId="0" applyFont="1" applyFill="1" applyBorder="1" applyAlignment="1">
      <alignment horizontal="right" vertical="center" wrapText="1"/>
    </xf>
    <xf numFmtId="0" fontId="10" fillId="0" borderId="64" xfId="0" applyFont="1" applyFill="1" applyBorder="1" applyAlignment="1">
      <alignment horizontal="right" vertical="center" wrapText="1"/>
    </xf>
    <xf numFmtId="0" fontId="10" fillId="0" borderId="65" xfId="0" applyFont="1" applyFill="1" applyBorder="1" applyAlignment="1">
      <alignment horizontal="right" vertical="center" wrapText="1"/>
    </xf>
    <xf numFmtId="0" fontId="10" fillId="0" borderId="66" xfId="0" applyFont="1" applyFill="1" applyBorder="1" applyAlignment="1">
      <alignment horizontal="right" vertical="center" wrapText="1"/>
    </xf>
    <xf numFmtId="0" fontId="11" fillId="3" borderId="10" xfId="0" applyFont="1" applyFill="1" applyBorder="1" applyAlignment="1">
      <alignment horizontal="right" vertical="center" wrapText="1"/>
    </xf>
    <xf numFmtId="0" fontId="11" fillId="3" borderId="71" xfId="0" applyFont="1" applyFill="1" applyBorder="1" applyAlignment="1">
      <alignment horizontal="right" vertical="center" wrapText="1"/>
    </xf>
    <xf numFmtId="164" fontId="8" fillId="0" borderId="10" xfId="0" applyNumberFormat="1" applyFont="1" applyFill="1" applyBorder="1" applyAlignment="1" applyProtection="1">
      <alignment horizontal="center" vertical="center"/>
      <protection locked="0"/>
    </xf>
    <xf numFmtId="0" fontId="11" fillId="3" borderId="10"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71" xfId="0" applyFont="1" applyFill="1" applyBorder="1" applyAlignment="1">
      <alignment horizontal="center" vertical="center" wrapText="1"/>
    </xf>
    <xf numFmtId="0" fontId="11" fillId="3" borderId="39" xfId="0" applyFont="1" applyFill="1" applyBorder="1" applyAlignment="1">
      <alignment horizontal="center" vertical="center" wrapText="1"/>
    </xf>
    <xf numFmtId="164" fontId="8" fillId="0" borderId="10" xfId="0" applyNumberFormat="1" applyFont="1" applyFill="1" applyBorder="1" applyAlignment="1" applyProtection="1">
      <alignment horizontal="center" vertical="center" wrapText="1"/>
      <protection locked="0"/>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3" fillId="0" borderId="24" xfId="0" applyFont="1" applyFill="1" applyBorder="1" applyAlignment="1">
      <alignment horizontal="right" vertical="center" wrapText="1"/>
    </xf>
    <xf numFmtId="0" fontId="13" fillId="0" borderId="2" xfId="0"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65" xfId="0" applyFont="1" applyFill="1" applyBorder="1" applyAlignment="1">
      <alignment horizontal="center" vertical="center" wrapText="1"/>
    </xf>
    <xf numFmtId="164" fontId="12" fillId="0" borderId="31" xfId="0" applyNumberFormat="1" applyFont="1" applyFill="1" applyBorder="1" applyAlignment="1">
      <alignment horizontal="right" vertical="center" wrapText="1"/>
    </xf>
    <xf numFmtId="164" fontId="12" fillId="0" borderId="32" xfId="0" applyNumberFormat="1" applyFont="1" applyFill="1" applyBorder="1" applyAlignment="1">
      <alignment horizontal="right" vertical="center" wrapText="1"/>
    </xf>
    <xf numFmtId="0" fontId="11" fillId="0" borderId="10" xfId="0" applyFont="1" applyFill="1" applyBorder="1" applyAlignment="1">
      <alignment horizontal="right"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6" xfId="0" applyFont="1" applyFill="1" applyBorder="1" applyAlignment="1">
      <alignment horizontal="left" vertical="center" wrapText="1"/>
    </xf>
    <xf numFmtId="164" fontId="4" fillId="0" borderId="12" xfId="0" applyNumberFormat="1" applyFont="1" applyFill="1" applyBorder="1" applyAlignment="1">
      <alignment horizontal="right" vertical="center" wrapText="1"/>
    </xf>
    <xf numFmtId="164" fontId="4" fillId="0" borderId="13" xfId="0" applyNumberFormat="1" applyFont="1" applyFill="1" applyBorder="1" applyAlignment="1">
      <alignment horizontal="right" vertical="center" wrapText="1"/>
    </xf>
    <xf numFmtId="1" fontId="8" fillId="0" borderId="20" xfId="0" applyNumberFormat="1" applyFont="1" applyFill="1" applyBorder="1" applyAlignment="1" applyProtection="1">
      <alignment horizontal="center" vertical="center" wrapText="1"/>
      <protection locked="0"/>
    </xf>
    <xf numFmtId="0" fontId="13" fillId="0" borderId="24" xfId="0" applyFont="1" applyFill="1" applyBorder="1" applyAlignment="1" applyProtection="1">
      <alignment horizontal="right" vertical="center" wrapText="1"/>
    </xf>
    <xf numFmtId="0" fontId="13" fillId="0" borderId="2" xfId="0" applyFont="1" applyFill="1" applyBorder="1" applyAlignment="1" applyProtection="1">
      <alignment horizontal="right" vertical="center" wrapText="1"/>
    </xf>
    <xf numFmtId="164" fontId="8" fillId="3" borderId="8" xfId="0" applyNumberFormat="1" applyFont="1" applyFill="1" applyBorder="1" applyAlignment="1" applyProtection="1">
      <alignment horizontal="right" vertical="center" wrapText="1"/>
    </xf>
    <xf numFmtId="164" fontId="8" fillId="3" borderId="27" xfId="0" applyNumberFormat="1" applyFont="1" applyFill="1" applyBorder="1" applyAlignment="1" applyProtection="1">
      <alignment horizontal="right" vertical="center" wrapText="1"/>
    </xf>
    <xf numFmtId="0" fontId="10" fillId="0" borderId="72" xfId="0" applyFont="1" applyFill="1" applyBorder="1" applyAlignment="1">
      <alignment horizontal="right" vertical="center" wrapText="1"/>
    </xf>
    <xf numFmtId="0" fontId="10" fillId="0" borderId="73" xfId="0" applyFont="1" applyFill="1" applyBorder="1" applyAlignment="1">
      <alignment horizontal="right" vertical="center" wrapText="1"/>
    </xf>
    <xf numFmtId="14" fontId="3" fillId="0" borderId="73" xfId="0" applyNumberFormat="1" applyFont="1" applyFill="1" applyBorder="1" applyAlignment="1" applyProtection="1">
      <alignment horizontal="center" vertical="center" wrapText="1"/>
      <protection locked="0"/>
    </xf>
    <xf numFmtId="0" fontId="10" fillId="0" borderId="7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28" xfId="0" applyFont="1" applyFill="1" applyBorder="1" applyAlignment="1">
      <alignment horizontal="right" vertical="center" wrapText="1"/>
    </xf>
    <xf numFmtId="0" fontId="10" fillId="0" borderId="5" xfId="0" applyFont="1" applyFill="1" applyBorder="1" applyAlignment="1">
      <alignment horizontal="right" vertical="center" wrapText="1"/>
    </xf>
    <xf numFmtId="0" fontId="11" fillId="0" borderId="4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3" fillId="0" borderId="30" xfId="0" applyFont="1" applyFill="1" applyBorder="1" applyAlignment="1">
      <alignment horizontal="left" vertical="top" wrapText="1"/>
    </xf>
    <xf numFmtId="0" fontId="13" fillId="0" borderId="31" xfId="0" applyFont="1" applyFill="1" applyBorder="1" applyAlignment="1">
      <alignment horizontal="left" vertical="top" wrapText="1"/>
    </xf>
    <xf numFmtId="0" fontId="13" fillId="0" borderId="32" xfId="0" applyFont="1" applyFill="1" applyBorder="1" applyAlignment="1">
      <alignment horizontal="left" vertical="top" wrapText="1"/>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0" fillId="0" borderId="6" xfId="0" applyFont="1" applyFill="1" applyBorder="1" applyAlignment="1">
      <alignment horizontal="right" vertical="center" wrapText="1"/>
    </xf>
    <xf numFmtId="0" fontId="10" fillId="0" borderId="29" xfId="0" applyFont="1" applyFill="1" applyBorder="1" applyAlignment="1">
      <alignment horizontal="right" vertical="center" wrapText="1"/>
    </xf>
    <xf numFmtId="0" fontId="10" fillId="0" borderId="8" xfId="0" applyFont="1" applyFill="1" applyBorder="1" applyAlignment="1">
      <alignment horizontal="right" vertical="center" wrapText="1"/>
    </xf>
    <xf numFmtId="0" fontId="10" fillId="0" borderId="9" xfId="0" applyFont="1" applyFill="1" applyBorder="1" applyAlignment="1">
      <alignment horizontal="right" vertical="center" wrapText="1"/>
    </xf>
    <xf numFmtId="0" fontId="11" fillId="0" borderId="24" xfId="0" applyFont="1" applyFill="1" applyBorder="1" applyAlignment="1">
      <alignment horizontal="right" vertical="top" wrapText="1"/>
    </xf>
    <xf numFmtId="0" fontId="11" fillId="0" borderId="2" xfId="0" applyFont="1" applyFill="1" applyBorder="1" applyAlignment="1">
      <alignment horizontal="right" vertical="top" wrapText="1"/>
    </xf>
    <xf numFmtId="0" fontId="11" fillId="0" borderId="3" xfId="0" applyFont="1" applyFill="1" applyBorder="1" applyAlignment="1">
      <alignment horizontal="right" vertical="top" wrapText="1"/>
    </xf>
    <xf numFmtId="164" fontId="12" fillId="0" borderId="1" xfId="0" applyNumberFormat="1" applyFont="1" applyFill="1" applyBorder="1" applyAlignment="1">
      <alignment horizontal="right" wrapText="1"/>
    </xf>
    <xf numFmtId="164" fontId="12" fillId="0" borderId="2" xfId="0" applyNumberFormat="1" applyFont="1" applyFill="1" applyBorder="1" applyAlignment="1">
      <alignment horizontal="right" wrapText="1"/>
    </xf>
    <xf numFmtId="164" fontId="12" fillId="0" borderId="25" xfId="0" applyNumberFormat="1" applyFont="1" applyFill="1" applyBorder="1" applyAlignment="1">
      <alignment horizontal="right" wrapText="1"/>
    </xf>
    <xf numFmtId="0" fontId="11" fillId="0" borderId="28"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51" xfId="0" applyFont="1" applyFill="1" applyBorder="1" applyAlignment="1">
      <alignment horizontal="right" vertical="center" wrapText="1"/>
    </xf>
    <xf numFmtId="0" fontId="11" fillId="0" borderId="33" xfId="0" applyFont="1" applyFill="1" applyBorder="1" applyAlignment="1">
      <alignment horizontal="right" vertical="center" wrapText="1"/>
    </xf>
    <xf numFmtId="0" fontId="11" fillId="0" borderId="1" xfId="0" applyFont="1" applyFill="1" applyBorder="1" applyAlignment="1">
      <alignment horizontal="right" vertical="top" wrapText="1"/>
    </xf>
    <xf numFmtId="3" fontId="12" fillId="0" borderId="1" xfId="0" applyNumberFormat="1" applyFont="1" applyFill="1" applyBorder="1" applyAlignment="1" applyProtection="1">
      <alignment horizontal="right" wrapText="1"/>
      <protection locked="0"/>
    </xf>
    <xf numFmtId="3" fontId="12" fillId="0" borderId="2" xfId="0" applyNumberFormat="1" applyFont="1" applyFill="1" applyBorder="1" applyAlignment="1" applyProtection="1">
      <alignment horizontal="right" wrapText="1"/>
      <protection locked="0"/>
    </xf>
    <xf numFmtId="3" fontId="12" fillId="0" borderId="25" xfId="0" applyNumberFormat="1" applyFont="1" applyFill="1" applyBorder="1" applyAlignment="1" applyProtection="1">
      <alignment horizontal="right" wrapText="1"/>
      <protection locked="0"/>
    </xf>
    <xf numFmtId="0" fontId="11" fillId="0" borderId="36" xfId="0" applyFont="1" applyFill="1" applyBorder="1" applyAlignment="1">
      <alignment horizontal="right" vertical="top" wrapText="1"/>
    </xf>
    <xf numFmtId="0" fontId="11" fillId="0" borderId="31" xfId="0" applyFont="1" applyFill="1" applyBorder="1" applyAlignment="1">
      <alignment horizontal="right" vertical="top" wrapText="1"/>
    </xf>
    <xf numFmtId="0" fontId="11" fillId="0" borderId="35" xfId="0" applyFont="1" applyFill="1" applyBorder="1" applyAlignment="1">
      <alignment horizontal="right" vertical="top" wrapText="1"/>
    </xf>
    <xf numFmtId="164" fontId="12" fillId="0" borderId="36" xfId="0" applyNumberFormat="1" applyFont="1" applyFill="1" applyBorder="1" applyAlignment="1">
      <alignment horizontal="right" wrapText="1"/>
    </xf>
    <xf numFmtId="164" fontId="12" fillId="0" borderId="31" xfId="0" applyNumberFormat="1" applyFont="1" applyFill="1" applyBorder="1" applyAlignment="1">
      <alignment horizontal="right" wrapText="1"/>
    </xf>
    <xf numFmtId="164" fontId="12" fillId="0" borderId="32" xfId="0" applyNumberFormat="1" applyFont="1" applyFill="1" applyBorder="1" applyAlignment="1">
      <alignment horizontal="right" wrapText="1"/>
    </xf>
    <xf numFmtId="0" fontId="3" fillId="0" borderId="12" xfId="0" applyFont="1" applyFill="1" applyBorder="1" applyAlignment="1" applyProtection="1">
      <alignment horizontal="left" wrapText="1"/>
      <protection locked="0"/>
    </xf>
    <xf numFmtId="0" fontId="11" fillId="0" borderId="24" xfId="0" applyFont="1" applyFill="1" applyBorder="1" applyAlignment="1">
      <alignment horizontal="right" vertical="center" wrapText="1"/>
    </xf>
    <xf numFmtId="0" fontId="11" fillId="0" borderId="2"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3" fillId="0" borderId="51"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1" fillId="0" borderId="37"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38" xfId="0" applyFont="1" applyFill="1" applyBorder="1" applyAlignment="1">
      <alignment horizontal="left" vertical="top" wrapText="1"/>
    </xf>
    <xf numFmtId="0" fontId="11" fillId="0" borderId="12" xfId="0" applyFont="1" applyFill="1" applyBorder="1" applyAlignment="1">
      <alignment horizontal="center" vertical="top" wrapText="1"/>
    </xf>
    <xf numFmtId="0" fontId="4" fillId="0" borderId="11" xfId="0" applyFont="1" applyFill="1" applyBorder="1" applyAlignment="1">
      <alignment horizontal="right" vertical="center" wrapText="1"/>
    </xf>
    <xf numFmtId="0" fontId="4" fillId="0" borderId="12" xfId="0" applyFont="1" applyFill="1" applyBorder="1" applyAlignment="1">
      <alignment horizontal="right" vertical="center" wrapText="1"/>
    </xf>
    <xf numFmtId="0" fontId="10" fillId="0" borderId="24" xfId="0" applyFont="1" applyFill="1" applyBorder="1" applyAlignment="1">
      <alignment horizontal="right" vertical="top" wrapText="1"/>
    </xf>
    <xf numFmtId="0" fontId="10" fillId="0" borderId="2" xfId="0" applyFont="1" applyFill="1" applyBorder="1" applyAlignment="1">
      <alignment horizontal="right" vertical="top" wrapText="1"/>
    </xf>
    <xf numFmtId="0" fontId="10" fillId="0" borderId="3" xfId="0" applyFont="1" applyFill="1" applyBorder="1" applyAlignment="1">
      <alignment horizontal="right" vertical="top" wrapText="1"/>
    </xf>
    <xf numFmtId="164" fontId="8" fillId="0" borderId="1" xfId="0" applyNumberFormat="1" applyFont="1" applyFill="1" applyBorder="1" applyAlignment="1" applyProtection="1">
      <alignment horizontal="right" wrapText="1"/>
      <protection locked="0"/>
    </xf>
    <xf numFmtId="164" fontId="8" fillId="0" borderId="2" xfId="0" applyNumberFormat="1" applyFont="1" applyFill="1" applyBorder="1" applyAlignment="1" applyProtection="1">
      <alignment horizontal="right" wrapText="1"/>
      <protection locked="0"/>
    </xf>
    <xf numFmtId="164" fontId="8" fillId="0" borderId="25" xfId="0" applyNumberFormat="1" applyFont="1" applyFill="1" applyBorder="1" applyAlignment="1" applyProtection="1">
      <alignment horizontal="right" wrapText="1"/>
      <protection locked="0"/>
    </xf>
    <xf numFmtId="164" fontId="12" fillId="0" borderId="17" xfId="0" applyNumberFormat="1" applyFont="1" applyFill="1" applyBorder="1" applyAlignment="1" applyProtection="1">
      <alignment horizontal="right" vertical="center" wrapText="1"/>
    </xf>
    <xf numFmtId="164" fontId="12" fillId="0" borderId="18" xfId="0" applyNumberFormat="1" applyFont="1" applyFill="1" applyBorder="1" applyAlignment="1" applyProtection="1">
      <alignment horizontal="right" vertical="center" wrapText="1"/>
    </xf>
    <xf numFmtId="14" fontId="12" fillId="0" borderId="16" xfId="0" applyNumberFormat="1" applyFont="1" applyFill="1" applyBorder="1" applyAlignment="1" applyProtection="1">
      <alignment horizontal="right" vertical="center" wrapText="1"/>
      <protection locked="0"/>
    </xf>
    <xf numFmtId="14" fontId="12" fillId="0" borderId="17" xfId="0" applyNumberFormat="1" applyFont="1" applyFill="1" applyBorder="1" applyAlignment="1" applyProtection="1">
      <alignment horizontal="right" vertical="center" wrapText="1"/>
      <protection locked="0"/>
    </xf>
    <xf numFmtId="0" fontId="11" fillId="0" borderId="29"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7" xfId="0" applyFont="1" applyFill="1" applyBorder="1" applyAlignment="1" applyProtection="1">
      <alignment horizontal="left" vertical="top" wrapText="1"/>
      <protection locked="0"/>
    </xf>
    <xf numFmtId="0" fontId="11" fillId="0" borderId="2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3" fillId="0" borderId="32" xfId="0" applyFont="1" applyFill="1" applyBorder="1" applyAlignment="1">
      <alignment horizontal="center" wrapText="1"/>
    </xf>
    <xf numFmtId="164" fontId="12" fillId="0" borderId="1" xfId="0" applyNumberFormat="1" applyFont="1" applyFill="1" applyBorder="1" applyAlignment="1">
      <alignment horizontal="right" vertical="center" wrapText="1"/>
    </xf>
    <xf numFmtId="164" fontId="12" fillId="0" borderId="2" xfId="0" applyNumberFormat="1" applyFont="1" applyFill="1" applyBorder="1" applyAlignment="1">
      <alignment horizontal="right" vertical="center" wrapText="1"/>
    </xf>
    <xf numFmtId="164" fontId="12" fillId="0" borderId="25" xfId="0" applyNumberFormat="1" applyFont="1" applyFill="1" applyBorder="1" applyAlignment="1">
      <alignment horizontal="right" vertical="center" wrapText="1"/>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5" borderId="48" xfId="0" applyFont="1" applyFill="1" applyBorder="1" applyAlignment="1">
      <alignment horizontal="center" vertical="top"/>
    </xf>
    <xf numFmtId="0" fontId="3" fillId="5" borderId="50" xfId="0" applyFont="1" applyFill="1" applyBorder="1" applyAlignment="1">
      <alignment horizontal="center" vertical="top"/>
    </xf>
    <xf numFmtId="0" fontId="11" fillId="3" borderId="74"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38" xfId="0" applyFont="1" applyFill="1" applyBorder="1" applyAlignment="1" applyProtection="1">
      <alignment horizontal="center" vertical="center"/>
    </xf>
    <xf numFmtId="0" fontId="7" fillId="0" borderId="24" xfId="0" applyFont="1" applyFill="1" applyBorder="1" applyAlignment="1" applyProtection="1">
      <alignment horizontal="right" vertical="center" wrapText="1"/>
    </xf>
    <xf numFmtId="0" fontId="7" fillId="0" borderId="2" xfId="0" applyFont="1" applyFill="1" applyBorder="1" applyAlignment="1" applyProtection="1">
      <alignment horizontal="right" vertical="center" wrapText="1"/>
    </xf>
    <xf numFmtId="0" fontId="13" fillId="0" borderId="75" xfId="0" applyFont="1" applyFill="1" applyBorder="1" applyAlignment="1" applyProtection="1">
      <alignment horizontal="right" vertical="center" wrapText="1"/>
    </xf>
    <xf numFmtId="0" fontId="3" fillId="0" borderId="60" xfId="0" applyFont="1" applyFill="1" applyBorder="1" applyAlignment="1" applyProtection="1">
      <alignment horizontal="center" wrapText="1"/>
      <protection locked="0"/>
    </xf>
    <xf numFmtId="0" fontId="3" fillId="0" borderId="61" xfId="0" applyFont="1" applyFill="1" applyBorder="1" applyAlignment="1" applyProtection="1">
      <alignment horizontal="center" wrapText="1"/>
      <protection locked="0"/>
    </xf>
    <xf numFmtId="0" fontId="3" fillId="0" borderId="62" xfId="0" applyFont="1" applyFill="1" applyBorder="1" applyAlignment="1" applyProtection="1">
      <alignment horizontal="center" wrapText="1"/>
      <protection locked="0"/>
    </xf>
    <xf numFmtId="0" fontId="10" fillId="0" borderId="21" xfId="0" applyFont="1" applyFill="1" applyBorder="1" applyAlignment="1">
      <alignment horizontal="right" vertical="top" wrapText="1"/>
    </xf>
    <xf numFmtId="0" fontId="10" fillId="0" borderId="22" xfId="0" applyFont="1" applyFill="1" applyBorder="1" applyAlignment="1">
      <alignment horizontal="right" vertical="top" wrapText="1"/>
    </xf>
    <xf numFmtId="0" fontId="10" fillId="0" borderId="58" xfId="0" applyFont="1" applyFill="1" applyBorder="1" applyAlignment="1">
      <alignment horizontal="right" vertical="top" wrapText="1"/>
    </xf>
    <xf numFmtId="164" fontId="8" fillId="0" borderId="59" xfId="0" applyNumberFormat="1" applyFont="1" applyFill="1" applyBorder="1" applyAlignment="1" applyProtection="1">
      <alignment horizontal="right" wrapText="1"/>
      <protection locked="0"/>
    </xf>
    <xf numFmtId="164" fontId="8" fillId="0" borderId="22" xfId="0" applyNumberFormat="1" applyFont="1" applyFill="1" applyBorder="1" applyAlignment="1" applyProtection="1">
      <alignment horizontal="right" wrapText="1"/>
      <protection locked="0"/>
    </xf>
    <xf numFmtId="164" fontId="8" fillId="0" borderId="23" xfId="0" applyNumberFormat="1" applyFont="1" applyFill="1" applyBorder="1" applyAlignment="1" applyProtection="1">
      <alignment horizontal="right" wrapText="1"/>
      <protection locked="0"/>
    </xf>
    <xf numFmtId="0" fontId="18" fillId="5" borderId="0" xfId="0" applyFont="1" applyFill="1" applyBorder="1" applyAlignment="1" applyProtection="1">
      <alignment horizontal="center" vertical="top"/>
    </xf>
    <xf numFmtId="0" fontId="7" fillId="0" borderId="54"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43" xfId="0" applyFont="1" applyFill="1" applyBorder="1" applyAlignment="1">
      <alignment horizontal="center" vertical="top" wrapText="1"/>
    </xf>
    <xf numFmtId="0" fontId="7" fillId="0" borderId="41" xfId="0" applyFont="1" applyFill="1" applyBorder="1" applyAlignment="1" applyProtection="1">
      <alignment horizontal="left" vertical="top" wrapText="1"/>
      <protection locked="0"/>
    </xf>
    <xf numFmtId="0" fontId="7" fillId="0" borderId="42" xfId="0" applyFont="1" applyFill="1" applyBorder="1" applyAlignment="1" applyProtection="1">
      <alignment horizontal="left" vertical="top" wrapText="1"/>
      <protection locked="0"/>
    </xf>
    <xf numFmtId="0" fontId="7" fillId="0" borderId="43" xfId="0" applyFont="1" applyFill="1" applyBorder="1" applyAlignment="1" applyProtection="1">
      <alignment horizontal="left" vertical="top" wrapText="1"/>
      <protection locked="0"/>
    </xf>
    <xf numFmtId="0" fontId="8" fillId="0" borderId="39" xfId="0" applyFont="1" applyFill="1" applyBorder="1" applyAlignment="1" applyProtection="1">
      <alignment horizontal="left" wrapText="1"/>
      <protection locked="0"/>
    </xf>
    <xf numFmtId="0" fontId="8" fillId="0" borderId="40" xfId="0" applyFont="1" applyFill="1" applyBorder="1" applyAlignment="1" applyProtection="1">
      <alignment horizontal="left" wrapText="1"/>
      <protection locked="0"/>
    </xf>
    <xf numFmtId="49" fontId="8" fillId="0" borderId="39" xfId="0" applyNumberFormat="1" applyFont="1" applyFill="1" applyBorder="1" applyAlignment="1" applyProtection="1">
      <alignment horizontal="left" wrapText="1"/>
      <protection locked="0"/>
    </xf>
    <xf numFmtId="49" fontId="8" fillId="0" borderId="55" xfId="0" applyNumberFormat="1" applyFont="1" applyFill="1" applyBorder="1" applyAlignment="1" applyProtection="1">
      <alignment horizontal="left" wrapText="1"/>
      <protection locked="0"/>
    </xf>
    <xf numFmtId="49" fontId="8" fillId="0" borderId="39" xfId="0" applyNumberFormat="1" applyFont="1" applyFill="1" applyBorder="1" applyAlignment="1" applyProtection="1">
      <alignment horizontal="left"/>
      <protection locked="0"/>
    </xf>
    <xf numFmtId="49" fontId="8" fillId="0" borderId="55" xfId="0" applyNumberFormat="1" applyFont="1" applyFill="1" applyBorder="1" applyAlignment="1" applyProtection="1">
      <alignment horizontal="left"/>
      <protection locked="0"/>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cellXfs>
  <cellStyles count="1">
    <cellStyle name="Normal"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sheetPr>
  <dimension ref="A1:BJ584"/>
  <sheetViews>
    <sheetView tabSelected="1" zoomScaleNormal="100" workbookViewId="0"/>
    <sheetView tabSelected="1" topLeftCell="A39" zoomScale="98" zoomScaleNormal="98" zoomScaleSheetLayoutView="90" workbookViewId="1">
      <selection activeCell="J71" sqref="J71:S71"/>
    </sheetView>
  </sheetViews>
  <sheetFormatPr defaultColWidth="9.33203125" defaultRowHeight="12.75" x14ac:dyDescent="0.2"/>
  <cols>
    <col min="1" max="1" width="17.33203125" style="1" customWidth="1"/>
    <col min="2" max="2" width="4.6640625" style="1" customWidth="1"/>
    <col min="3" max="3" width="2.1640625" style="1" customWidth="1"/>
    <col min="4" max="4" width="1.1640625" style="1" customWidth="1"/>
    <col min="5" max="5" width="4.83203125" style="1" customWidth="1"/>
    <col min="6" max="6" width="2.1640625" style="1" customWidth="1"/>
    <col min="7" max="7" width="4.6640625" style="1" customWidth="1"/>
    <col min="8" max="8" width="6.83203125" style="1" customWidth="1"/>
    <col min="9" max="9" width="6.6640625" style="1" customWidth="1"/>
    <col min="10" max="10" width="3.33203125" style="1" customWidth="1"/>
    <col min="11" max="11" width="1.1640625" style="1" customWidth="1"/>
    <col min="12" max="12" width="4.6640625" style="1" customWidth="1"/>
    <col min="13" max="14" width="2.1640625" style="1" customWidth="1"/>
    <col min="15" max="15" width="3.33203125" style="1" customWidth="1"/>
    <col min="16" max="16" width="5.83203125" style="1" customWidth="1"/>
    <col min="17" max="17" width="3.33203125" style="1" customWidth="1"/>
    <col min="18" max="18" width="4.5" style="1" customWidth="1"/>
    <col min="19" max="19" width="14" style="1" customWidth="1"/>
    <col min="20" max="20" width="1.1640625" style="1" customWidth="1"/>
    <col min="21" max="21" width="10.33203125" style="1" customWidth="1"/>
    <col min="22" max="22" width="12" style="1" customWidth="1"/>
    <col min="23" max="23" width="4.5" style="1" customWidth="1"/>
    <col min="24" max="24" width="9.5" style="12" customWidth="1"/>
    <col min="25" max="25" width="13.5" style="12" customWidth="1"/>
    <col min="26" max="26" width="9.33203125" style="12"/>
    <col min="27" max="27" width="10.33203125" style="12" customWidth="1"/>
    <col min="28" max="28" width="11.6640625" style="12" bestFit="1" customWidth="1"/>
    <col min="29" max="29" width="11.83203125" style="12" customWidth="1"/>
    <col min="30" max="31" width="9.33203125" style="82"/>
    <col min="32" max="32" width="9" style="81" customWidth="1"/>
    <col min="33" max="33" width="0.6640625" style="82" customWidth="1"/>
    <col min="34" max="34" width="12" style="101" bestFit="1" customWidth="1"/>
    <col min="35" max="35" width="3.83203125" style="82" customWidth="1"/>
    <col min="36" max="36" width="6.5" style="102" bestFit="1" customWidth="1"/>
    <col min="37" max="37" width="2.6640625" style="82" customWidth="1"/>
    <col min="38" max="39" width="9.33203125" style="82"/>
    <col min="40" max="40" width="9.33203125" style="12"/>
    <col min="41" max="41" width="21.1640625" style="12" customWidth="1"/>
    <col min="42" max="42" width="10.6640625" style="96" bestFit="1" customWidth="1"/>
    <col min="43" max="62" width="9.33203125" style="12"/>
    <col min="63" max="16384" width="9.33203125" style="1"/>
  </cols>
  <sheetData>
    <row r="1" spans="1:42" ht="34.5" customHeight="1" x14ac:dyDescent="0.2">
      <c r="A1" s="153" t="s">
        <v>126</v>
      </c>
      <c r="B1" s="154"/>
      <c r="C1" s="154"/>
      <c r="D1" s="154"/>
      <c r="E1" s="154"/>
      <c r="F1" s="154"/>
      <c r="G1" s="154"/>
      <c r="H1" s="154"/>
      <c r="I1" s="154"/>
      <c r="J1" s="154"/>
      <c r="K1" s="154"/>
      <c r="L1" s="154"/>
      <c r="M1" s="154"/>
      <c r="N1" s="154"/>
      <c r="O1" s="154"/>
      <c r="P1" s="154"/>
      <c r="Q1" s="154"/>
      <c r="R1" s="154"/>
      <c r="S1" s="154"/>
      <c r="T1" s="154"/>
      <c r="U1" s="154"/>
      <c r="V1" s="154"/>
      <c r="W1" s="155"/>
      <c r="Y1" s="13"/>
      <c r="Z1" s="13"/>
      <c r="AA1" s="13"/>
      <c r="AB1" s="13"/>
      <c r="AC1" s="13"/>
      <c r="AD1" s="14"/>
      <c r="AE1" s="14"/>
      <c r="AF1" s="15"/>
      <c r="AG1" s="14"/>
      <c r="AH1" s="16"/>
      <c r="AI1" s="14"/>
      <c r="AJ1" s="17"/>
      <c r="AK1" s="14"/>
      <c r="AL1" s="14"/>
      <c r="AM1" s="14"/>
      <c r="AN1" s="13"/>
      <c r="AO1" s="13"/>
      <c r="AP1" s="18"/>
    </row>
    <row r="2" spans="1:42" ht="68.25" customHeight="1" thickBot="1" x14ac:dyDescent="0.25">
      <c r="A2" s="150" t="s">
        <v>124</v>
      </c>
      <c r="B2" s="151"/>
      <c r="C2" s="151"/>
      <c r="D2" s="151"/>
      <c r="E2" s="151"/>
      <c r="F2" s="151"/>
      <c r="G2" s="151"/>
      <c r="H2" s="151"/>
      <c r="I2" s="151"/>
      <c r="J2" s="151"/>
      <c r="K2" s="151"/>
      <c r="L2" s="151"/>
      <c r="M2" s="151"/>
      <c r="N2" s="151"/>
      <c r="O2" s="151"/>
      <c r="P2" s="151"/>
      <c r="Q2" s="151"/>
      <c r="R2" s="151"/>
      <c r="S2" s="151"/>
      <c r="T2" s="151"/>
      <c r="U2" s="151"/>
      <c r="V2" s="151"/>
      <c r="W2" s="152"/>
      <c r="Y2" s="13"/>
      <c r="Z2" s="13"/>
      <c r="AA2" s="13"/>
      <c r="AB2" s="13"/>
      <c r="AC2" s="13"/>
      <c r="AD2" s="14"/>
      <c r="AE2" s="14"/>
      <c r="AF2" s="15"/>
      <c r="AG2" s="14"/>
      <c r="AH2" s="16"/>
      <c r="AI2" s="14"/>
      <c r="AJ2" s="17"/>
      <c r="AK2" s="14"/>
      <c r="AL2" s="14"/>
      <c r="AM2" s="14"/>
      <c r="AN2" s="13"/>
      <c r="AO2" s="13"/>
      <c r="AP2" s="18"/>
    </row>
    <row r="3" spans="1:42" ht="17.25" customHeight="1" x14ac:dyDescent="0.2">
      <c r="A3" s="145" t="s">
        <v>17</v>
      </c>
      <c r="B3" s="146"/>
      <c r="C3" s="146"/>
      <c r="D3" s="146"/>
      <c r="E3" s="146"/>
      <c r="F3" s="146"/>
      <c r="G3" s="146"/>
      <c r="H3" s="146"/>
      <c r="I3" s="146"/>
      <c r="J3" s="146"/>
      <c r="K3" s="146"/>
      <c r="L3" s="146"/>
      <c r="M3" s="146"/>
      <c r="N3" s="146"/>
      <c r="O3" s="146"/>
      <c r="P3" s="146"/>
      <c r="Q3" s="146"/>
      <c r="R3" s="146"/>
      <c r="S3" s="146"/>
      <c r="T3" s="146"/>
      <c r="U3" s="146"/>
      <c r="V3" s="146"/>
      <c r="W3" s="147"/>
      <c r="Y3" s="13"/>
      <c r="Z3" s="13"/>
      <c r="AA3" s="13"/>
      <c r="AB3" s="13"/>
      <c r="AC3" s="13"/>
      <c r="AD3" s="14"/>
      <c r="AE3" s="14"/>
      <c r="AF3" s="15"/>
      <c r="AG3" s="14"/>
      <c r="AH3" s="16"/>
      <c r="AI3" s="14"/>
      <c r="AJ3" s="17"/>
      <c r="AK3" s="14"/>
      <c r="AL3" s="14"/>
      <c r="AM3" s="14"/>
      <c r="AN3" s="13"/>
      <c r="AO3" s="13"/>
      <c r="AP3" s="18"/>
    </row>
    <row r="4" spans="1:42" ht="42" customHeight="1" thickBot="1" x14ac:dyDescent="0.25">
      <c r="A4" s="165" t="s">
        <v>18</v>
      </c>
      <c r="B4" s="166"/>
      <c r="C4" s="166"/>
      <c r="D4" s="166"/>
      <c r="E4" s="166"/>
      <c r="F4" s="166"/>
      <c r="G4" s="166"/>
      <c r="H4" s="166"/>
      <c r="I4" s="166"/>
      <c r="J4" s="166"/>
      <c r="K4" s="166"/>
      <c r="L4" s="166"/>
      <c r="M4" s="166"/>
      <c r="N4" s="166"/>
      <c r="O4" s="166"/>
      <c r="P4" s="166"/>
      <c r="Q4" s="166"/>
      <c r="R4" s="166"/>
      <c r="S4" s="166"/>
      <c r="T4" s="166"/>
      <c r="U4" s="166"/>
      <c r="V4" s="166"/>
      <c r="W4" s="167"/>
      <c r="Y4" s="13"/>
      <c r="Z4" s="13"/>
      <c r="AA4" s="13"/>
      <c r="AB4" s="13"/>
      <c r="AC4" s="13"/>
      <c r="AD4" s="14"/>
      <c r="AE4" s="14"/>
      <c r="AF4" s="15"/>
      <c r="AG4" s="14"/>
      <c r="AH4" s="16"/>
      <c r="AI4" s="14"/>
      <c r="AJ4" s="17"/>
      <c r="AK4" s="14"/>
      <c r="AL4" s="14"/>
      <c r="AM4" s="14"/>
      <c r="AN4" s="13"/>
      <c r="AO4" s="13"/>
      <c r="AP4" s="18"/>
    </row>
    <row r="5" spans="1:42" ht="17.25" customHeight="1" x14ac:dyDescent="0.2">
      <c r="A5" s="145" t="s">
        <v>82</v>
      </c>
      <c r="B5" s="146"/>
      <c r="C5" s="146"/>
      <c r="D5" s="146"/>
      <c r="E5" s="146"/>
      <c r="F5" s="146"/>
      <c r="G5" s="146"/>
      <c r="H5" s="146"/>
      <c r="I5" s="146"/>
      <c r="J5" s="146"/>
      <c r="K5" s="146"/>
      <c r="L5" s="146"/>
      <c r="M5" s="146"/>
      <c r="N5" s="146"/>
      <c r="O5" s="146"/>
      <c r="P5" s="146"/>
      <c r="Q5" s="146"/>
      <c r="R5" s="146"/>
      <c r="S5" s="146"/>
      <c r="T5" s="146"/>
      <c r="U5" s="146"/>
      <c r="V5" s="146"/>
      <c r="W5" s="147"/>
      <c r="Y5" s="19"/>
      <c r="Z5" s="20"/>
      <c r="AA5" s="21"/>
      <c r="AB5" s="21"/>
      <c r="AC5" s="21"/>
      <c r="AD5" s="20"/>
      <c r="AE5" s="20"/>
      <c r="AF5" s="22"/>
      <c r="AG5" s="20"/>
      <c r="AH5" s="23"/>
      <c r="AI5" s="24"/>
      <c r="AJ5" s="17"/>
      <c r="AK5" s="14"/>
      <c r="AL5" s="14"/>
      <c r="AM5" s="14"/>
      <c r="AN5" s="13"/>
      <c r="AO5" s="13"/>
      <c r="AP5" s="18"/>
    </row>
    <row r="6" spans="1:42" ht="17.25" customHeight="1" x14ac:dyDescent="0.25">
      <c r="A6" s="168" t="s">
        <v>6</v>
      </c>
      <c r="B6" s="169"/>
      <c r="C6" s="169"/>
      <c r="D6" s="169"/>
      <c r="E6" s="169"/>
      <c r="F6" s="169"/>
      <c r="G6" s="169"/>
      <c r="H6" s="169"/>
      <c r="I6" s="170"/>
      <c r="J6" s="170"/>
      <c r="K6" s="170"/>
      <c r="L6" s="170"/>
      <c r="M6" s="170"/>
      <c r="N6" s="170"/>
      <c r="O6" s="170"/>
      <c r="P6" s="170"/>
      <c r="Q6" s="170"/>
      <c r="R6" s="170"/>
      <c r="S6" s="170"/>
      <c r="T6" s="170"/>
      <c r="U6" s="170"/>
      <c r="V6" s="170"/>
      <c r="W6" s="171"/>
      <c r="Y6" s="25"/>
      <c r="Z6" s="385" t="s">
        <v>108</v>
      </c>
      <c r="AA6" s="385"/>
      <c r="AB6" s="385"/>
      <c r="AC6" s="385"/>
      <c r="AD6" s="385"/>
      <c r="AE6" s="385"/>
      <c r="AF6" s="385"/>
      <c r="AG6" s="385"/>
      <c r="AH6" s="385"/>
      <c r="AI6" s="26"/>
      <c r="AJ6" s="17"/>
      <c r="AK6" s="14"/>
      <c r="AL6" s="14"/>
      <c r="AM6" s="14"/>
      <c r="AN6" s="13"/>
      <c r="AO6" s="13"/>
      <c r="AP6" s="18"/>
    </row>
    <row r="7" spans="1:42" ht="17.25" customHeight="1" x14ac:dyDescent="0.25">
      <c r="A7" s="168" t="s">
        <v>7</v>
      </c>
      <c r="B7" s="169"/>
      <c r="C7" s="169"/>
      <c r="D7" s="169"/>
      <c r="E7" s="169"/>
      <c r="F7" s="169"/>
      <c r="G7" s="169"/>
      <c r="H7" s="169"/>
      <c r="I7" s="170"/>
      <c r="J7" s="170"/>
      <c r="K7" s="170"/>
      <c r="L7" s="170"/>
      <c r="M7" s="170"/>
      <c r="N7" s="170"/>
      <c r="O7" s="170"/>
      <c r="P7" s="170"/>
      <c r="Q7" s="170"/>
      <c r="R7" s="170"/>
      <c r="S7" s="170"/>
      <c r="T7" s="170"/>
      <c r="U7" s="170"/>
      <c r="V7" s="170"/>
      <c r="W7" s="171"/>
      <c r="Y7" s="27"/>
      <c r="Z7" s="124" t="s">
        <v>98</v>
      </c>
      <c r="AA7" s="124"/>
      <c r="AB7" s="124" t="s">
        <v>99</v>
      </c>
      <c r="AC7" s="124"/>
      <c r="AD7" s="14"/>
      <c r="AE7" s="14"/>
      <c r="AF7" s="15"/>
      <c r="AG7" s="14"/>
      <c r="AH7" s="16"/>
      <c r="AI7" s="26"/>
      <c r="AJ7" s="17"/>
      <c r="AK7" s="14"/>
      <c r="AL7" s="14"/>
      <c r="AM7" s="14"/>
      <c r="AN7" s="13"/>
      <c r="AO7" s="13"/>
      <c r="AP7" s="18"/>
    </row>
    <row r="8" spans="1:42" ht="17.25" customHeight="1" x14ac:dyDescent="0.25">
      <c r="A8" s="143" t="s">
        <v>19</v>
      </c>
      <c r="B8" s="138"/>
      <c r="C8" s="138"/>
      <c r="D8" s="138"/>
      <c r="E8" s="138"/>
      <c r="F8" s="138"/>
      <c r="G8" s="138"/>
      <c r="H8" s="394"/>
      <c r="I8" s="394"/>
      <c r="J8" s="394"/>
      <c r="K8" s="394"/>
      <c r="L8" s="394"/>
      <c r="M8" s="394"/>
      <c r="N8" s="394"/>
      <c r="O8" s="394"/>
      <c r="P8" s="394"/>
      <c r="Q8" s="394"/>
      <c r="R8" s="394"/>
      <c r="S8" s="394"/>
      <c r="T8" s="394"/>
      <c r="U8" s="394"/>
      <c r="V8" s="394"/>
      <c r="W8" s="395"/>
      <c r="Y8" s="27"/>
      <c r="Z8" s="125">
        <v>5803</v>
      </c>
      <c r="AA8" s="125"/>
      <c r="AB8" s="125">
        <v>6144.5</v>
      </c>
      <c r="AC8" s="125"/>
      <c r="AD8" s="28" t="s">
        <v>45</v>
      </c>
      <c r="AE8" s="29"/>
      <c r="AF8" s="29"/>
      <c r="AG8" s="29"/>
      <c r="AH8" s="30"/>
      <c r="AI8" s="31"/>
      <c r="AJ8" s="17"/>
      <c r="AK8" s="14"/>
      <c r="AL8" s="14"/>
      <c r="AM8" s="14"/>
      <c r="AN8" s="13"/>
      <c r="AO8" s="13"/>
      <c r="AP8" s="18"/>
    </row>
    <row r="9" spans="1:42" ht="17.25" customHeight="1" x14ac:dyDescent="0.25">
      <c r="A9" s="143" t="s">
        <v>20</v>
      </c>
      <c r="B9" s="138"/>
      <c r="C9" s="138"/>
      <c r="D9" s="138"/>
      <c r="E9" s="138"/>
      <c r="F9" s="138"/>
      <c r="G9" s="138"/>
      <c r="H9" s="396"/>
      <c r="I9" s="396"/>
      <c r="J9" s="396"/>
      <c r="K9" s="396"/>
      <c r="L9" s="396"/>
      <c r="M9" s="396"/>
      <c r="N9" s="396"/>
      <c r="O9" s="396"/>
      <c r="P9" s="396"/>
      <c r="Q9" s="396"/>
      <c r="R9" s="396"/>
      <c r="S9" s="396"/>
      <c r="T9" s="396"/>
      <c r="U9" s="396"/>
      <c r="V9" s="396"/>
      <c r="W9" s="397"/>
      <c r="Y9" s="27"/>
      <c r="Z9" s="125">
        <v>550</v>
      </c>
      <c r="AA9" s="125"/>
      <c r="AB9" s="125">
        <v>550</v>
      </c>
      <c r="AC9" s="125"/>
      <c r="AD9" s="28" t="s">
        <v>46</v>
      </c>
      <c r="AE9" s="29"/>
      <c r="AF9" s="29"/>
      <c r="AG9" s="29"/>
      <c r="AH9" s="30"/>
      <c r="AI9" s="31"/>
      <c r="AJ9" s="17"/>
      <c r="AK9" s="14"/>
      <c r="AL9" s="14"/>
      <c r="AM9" s="14"/>
      <c r="AN9" s="13"/>
      <c r="AO9" s="13"/>
      <c r="AP9" s="18"/>
    </row>
    <row r="10" spans="1:42" ht="17.25" customHeight="1" x14ac:dyDescent="0.25">
      <c r="A10" s="143" t="s">
        <v>21</v>
      </c>
      <c r="B10" s="138"/>
      <c r="C10" s="138"/>
      <c r="D10" s="138"/>
      <c r="E10" s="138"/>
      <c r="F10" s="138"/>
      <c r="G10" s="138"/>
      <c r="H10" s="396"/>
      <c r="I10" s="396"/>
      <c r="J10" s="396"/>
      <c r="K10" s="396"/>
      <c r="L10" s="396"/>
      <c r="M10" s="396"/>
      <c r="N10" s="396"/>
      <c r="O10" s="396"/>
      <c r="P10" s="396"/>
      <c r="Q10" s="396"/>
      <c r="R10" s="396"/>
      <c r="S10" s="396"/>
      <c r="T10" s="396"/>
      <c r="U10" s="396"/>
      <c r="V10" s="396"/>
      <c r="W10" s="397"/>
      <c r="Y10" s="27"/>
      <c r="Z10" s="125">
        <v>300</v>
      </c>
      <c r="AA10" s="125"/>
      <c r="AB10" s="125">
        <v>300</v>
      </c>
      <c r="AC10" s="125"/>
      <c r="AD10" s="28" t="s">
        <v>47</v>
      </c>
      <c r="AE10" s="29"/>
      <c r="AF10" s="29"/>
      <c r="AG10" s="29"/>
      <c r="AH10" s="30"/>
      <c r="AI10" s="31"/>
      <c r="AJ10" s="17"/>
      <c r="AK10" s="14"/>
      <c r="AL10" s="14"/>
      <c r="AM10" s="14"/>
      <c r="AN10" s="13"/>
      <c r="AO10" s="13"/>
      <c r="AP10" s="18"/>
    </row>
    <row r="11" spans="1:42" ht="17.25" customHeight="1" x14ac:dyDescent="0.25">
      <c r="A11" s="143" t="s">
        <v>22</v>
      </c>
      <c r="B11" s="138"/>
      <c r="C11" s="138"/>
      <c r="D11" s="138"/>
      <c r="E11" s="138"/>
      <c r="F11" s="138"/>
      <c r="G11" s="138"/>
      <c r="H11" s="394"/>
      <c r="I11" s="394"/>
      <c r="J11" s="394"/>
      <c r="K11" s="394"/>
      <c r="L11" s="394"/>
      <c r="M11" s="394"/>
      <c r="N11" s="394"/>
      <c r="O11" s="394"/>
      <c r="P11" s="394"/>
      <c r="Q11" s="394"/>
      <c r="R11" s="394"/>
      <c r="S11" s="394"/>
      <c r="T11" s="394"/>
      <c r="U11" s="394"/>
      <c r="V11" s="394"/>
      <c r="W11" s="395"/>
      <c r="Y11" s="27"/>
      <c r="Z11" s="14"/>
      <c r="AA11" s="14"/>
      <c r="AB11" s="14"/>
      <c r="AC11" s="14"/>
      <c r="AD11" s="14"/>
      <c r="AE11" s="14"/>
      <c r="AF11" s="14"/>
      <c r="AG11" s="14"/>
      <c r="AH11" s="14"/>
      <c r="AI11" s="26"/>
      <c r="AJ11" s="14"/>
      <c r="AK11" s="14"/>
      <c r="AL11" s="14"/>
      <c r="AM11" s="14"/>
      <c r="AN11" s="13"/>
      <c r="AO11" s="13"/>
      <c r="AP11" s="18"/>
    </row>
    <row r="12" spans="1:42" ht="17.25" customHeight="1" x14ac:dyDescent="0.25">
      <c r="A12" s="143" t="s">
        <v>69</v>
      </c>
      <c r="B12" s="138"/>
      <c r="C12" s="138"/>
      <c r="D12" s="138"/>
      <c r="E12" s="138"/>
      <c r="F12" s="138"/>
      <c r="G12" s="138"/>
      <c r="H12" s="392" t="s">
        <v>0</v>
      </c>
      <c r="I12" s="392"/>
      <c r="J12" s="392"/>
      <c r="K12" s="392"/>
      <c r="L12" s="392"/>
      <c r="M12" s="392"/>
      <c r="N12" s="392"/>
      <c r="O12" s="392"/>
      <c r="P12" s="392"/>
      <c r="Q12" s="393"/>
      <c r="R12" s="158"/>
      <c r="S12" s="159"/>
      <c r="T12" s="159"/>
      <c r="U12" s="159"/>
      <c r="V12" s="159"/>
      <c r="W12" s="160"/>
      <c r="Y12" s="27"/>
      <c r="Z12" s="129" t="s">
        <v>103</v>
      </c>
      <c r="AA12" s="129"/>
      <c r="AB12" s="129" t="s">
        <v>99</v>
      </c>
      <c r="AC12" s="129"/>
      <c r="AD12" s="14"/>
      <c r="AE12" s="14"/>
      <c r="AF12" s="14"/>
      <c r="AG12" s="14"/>
      <c r="AH12" s="14"/>
      <c r="AI12" s="26"/>
      <c r="AJ12" s="14"/>
      <c r="AK12" s="14"/>
      <c r="AL12" s="14"/>
      <c r="AM12" s="14"/>
      <c r="AN12" s="13"/>
      <c r="AO12" s="13"/>
      <c r="AP12" s="18"/>
    </row>
    <row r="13" spans="1:42" ht="17.25" customHeight="1" thickBot="1" x14ac:dyDescent="0.25">
      <c r="A13" s="386" t="s">
        <v>23</v>
      </c>
      <c r="B13" s="387"/>
      <c r="C13" s="387"/>
      <c r="D13" s="387"/>
      <c r="E13" s="387"/>
      <c r="F13" s="387"/>
      <c r="G13" s="387"/>
      <c r="H13" s="388"/>
      <c r="I13" s="389" t="s">
        <v>0</v>
      </c>
      <c r="J13" s="390"/>
      <c r="K13" s="390"/>
      <c r="L13" s="390"/>
      <c r="M13" s="390"/>
      <c r="N13" s="390"/>
      <c r="O13" s="390"/>
      <c r="P13" s="390"/>
      <c r="Q13" s="391"/>
      <c r="R13" s="161"/>
      <c r="S13" s="162"/>
      <c r="T13" s="162"/>
      <c r="U13" s="162"/>
      <c r="V13" s="162"/>
      <c r="W13" s="163"/>
      <c r="Y13" s="27"/>
      <c r="Z13" s="130">
        <v>554.41999999999996</v>
      </c>
      <c r="AA13" s="131"/>
      <c r="AB13" s="130">
        <v>777.17</v>
      </c>
      <c r="AC13" s="131"/>
      <c r="AD13" s="28" t="s">
        <v>122</v>
      </c>
      <c r="AE13" s="29"/>
      <c r="AF13" s="29"/>
      <c r="AG13" s="29"/>
      <c r="AH13" s="30"/>
      <c r="AI13" s="31"/>
      <c r="AJ13" s="17"/>
      <c r="AK13" s="14"/>
      <c r="AL13" s="14"/>
      <c r="AM13" s="14"/>
      <c r="AN13" s="13"/>
      <c r="AO13" s="13"/>
      <c r="AP13" s="18"/>
    </row>
    <row r="14" spans="1:42" ht="17.25" customHeight="1" x14ac:dyDescent="0.2">
      <c r="A14" s="145" t="s">
        <v>24</v>
      </c>
      <c r="B14" s="146"/>
      <c r="C14" s="146"/>
      <c r="D14" s="146"/>
      <c r="E14" s="146"/>
      <c r="F14" s="146"/>
      <c r="G14" s="146"/>
      <c r="H14" s="146"/>
      <c r="I14" s="146"/>
      <c r="J14" s="146"/>
      <c r="K14" s="146"/>
      <c r="L14" s="146"/>
      <c r="M14" s="146"/>
      <c r="N14" s="146"/>
      <c r="O14" s="146"/>
      <c r="P14" s="146"/>
      <c r="Q14" s="146"/>
      <c r="R14" s="146"/>
      <c r="S14" s="146"/>
      <c r="T14" s="146"/>
      <c r="U14" s="146"/>
      <c r="V14" s="146"/>
      <c r="W14" s="147"/>
      <c r="Y14" s="27"/>
      <c r="Z14" s="130">
        <v>250</v>
      </c>
      <c r="AA14" s="131"/>
      <c r="AB14" s="130">
        <v>333.33</v>
      </c>
      <c r="AC14" s="131"/>
      <c r="AD14" s="28" t="s">
        <v>123</v>
      </c>
      <c r="AE14" s="32"/>
      <c r="AF14" s="32"/>
      <c r="AG14" s="32"/>
      <c r="AH14" s="33"/>
      <c r="AI14" s="26"/>
      <c r="AJ14" s="17"/>
      <c r="AK14" s="14"/>
      <c r="AL14" s="14"/>
      <c r="AM14" s="14"/>
      <c r="AN14" s="13"/>
      <c r="AO14" s="13"/>
      <c r="AP14" s="18"/>
    </row>
    <row r="15" spans="1:42" ht="17.25" customHeight="1" x14ac:dyDescent="0.25">
      <c r="A15" s="135" t="s">
        <v>25</v>
      </c>
      <c r="B15" s="136"/>
      <c r="C15" s="136"/>
      <c r="D15" s="164"/>
      <c r="E15" s="164"/>
      <c r="F15" s="164"/>
      <c r="G15" s="164"/>
      <c r="H15" s="164"/>
      <c r="I15" s="164"/>
      <c r="J15" s="164"/>
      <c r="K15" s="164"/>
      <c r="L15" s="164"/>
      <c r="M15" s="164"/>
      <c r="N15" s="164"/>
      <c r="O15" s="164"/>
      <c r="P15" s="164"/>
      <c r="Q15" s="138" t="s">
        <v>26</v>
      </c>
      <c r="R15" s="138"/>
      <c r="S15" s="138"/>
      <c r="T15" s="138"/>
      <c r="U15" s="138"/>
      <c r="V15" s="156" t="s">
        <v>125</v>
      </c>
      <c r="W15" s="157"/>
      <c r="X15" s="13"/>
      <c r="Y15" s="27"/>
      <c r="Z15" s="13"/>
      <c r="AA15" s="13"/>
      <c r="AB15" s="13"/>
      <c r="AC15" s="13"/>
      <c r="AD15" s="13"/>
      <c r="AE15" s="13"/>
      <c r="AF15" s="13"/>
      <c r="AG15" s="13"/>
      <c r="AH15" s="13"/>
      <c r="AI15" s="26"/>
      <c r="AJ15" s="17"/>
      <c r="AK15" s="14"/>
      <c r="AL15" s="14"/>
      <c r="AM15" s="14"/>
      <c r="AN15" s="13"/>
      <c r="AO15" s="13"/>
      <c r="AP15" s="18"/>
    </row>
    <row r="16" spans="1:42" ht="17.25" customHeight="1" x14ac:dyDescent="0.25">
      <c r="A16" s="135" t="s">
        <v>5</v>
      </c>
      <c r="B16" s="136"/>
      <c r="C16" s="136"/>
      <c r="D16" s="164"/>
      <c r="E16" s="164"/>
      <c r="F16" s="164"/>
      <c r="G16" s="164"/>
      <c r="H16" s="164"/>
      <c r="I16" s="164"/>
      <c r="J16" s="164"/>
      <c r="K16" s="164"/>
      <c r="L16" s="164"/>
      <c r="M16" s="164"/>
      <c r="N16" s="164"/>
      <c r="O16" s="164"/>
      <c r="P16" s="164"/>
      <c r="Q16" s="138" t="s">
        <v>27</v>
      </c>
      <c r="R16" s="138"/>
      <c r="S16" s="138"/>
      <c r="T16" s="138"/>
      <c r="U16" s="138"/>
      <c r="V16" s="137" t="s">
        <v>0</v>
      </c>
      <c r="W16" s="144"/>
      <c r="X16" s="13"/>
      <c r="Y16" s="27"/>
      <c r="Z16" s="13"/>
      <c r="AA16" s="13"/>
      <c r="AB16" s="13"/>
      <c r="AC16" s="13"/>
      <c r="AD16" s="13"/>
      <c r="AE16" s="13"/>
      <c r="AF16" s="13"/>
      <c r="AG16" s="13"/>
      <c r="AH16" s="13"/>
      <c r="AI16" s="26"/>
      <c r="AJ16" s="17"/>
      <c r="AK16" s="14"/>
      <c r="AL16" s="14"/>
      <c r="AM16" s="14"/>
      <c r="AN16" s="13"/>
      <c r="AO16" s="13"/>
      <c r="AP16" s="18"/>
    </row>
    <row r="17" spans="1:42" ht="17.25" customHeight="1" x14ac:dyDescent="0.25">
      <c r="A17" s="135" t="s">
        <v>19</v>
      </c>
      <c r="B17" s="136"/>
      <c r="C17" s="136"/>
      <c r="D17" s="137"/>
      <c r="E17" s="137"/>
      <c r="F17" s="137"/>
      <c r="G17" s="137"/>
      <c r="H17" s="137"/>
      <c r="I17" s="137"/>
      <c r="J17" s="137"/>
      <c r="K17" s="137"/>
      <c r="L17" s="137"/>
      <c r="M17" s="137"/>
      <c r="N17" s="137"/>
      <c r="O17" s="137"/>
      <c r="P17" s="137"/>
      <c r="Q17" s="138" t="s">
        <v>15</v>
      </c>
      <c r="R17" s="138"/>
      <c r="S17" s="138"/>
      <c r="T17" s="138"/>
      <c r="U17" s="138"/>
      <c r="V17" s="137" t="s">
        <v>0</v>
      </c>
      <c r="W17" s="144"/>
      <c r="X17" s="13"/>
      <c r="Y17" s="27"/>
      <c r="Z17" s="13"/>
      <c r="AA17" s="13"/>
      <c r="AB17" s="13"/>
      <c r="AC17" s="14"/>
      <c r="AD17" s="14"/>
      <c r="AE17" s="14"/>
      <c r="AF17" s="14"/>
      <c r="AG17" s="14"/>
      <c r="AH17" s="14"/>
      <c r="AI17" s="26"/>
      <c r="AJ17" s="17"/>
      <c r="AK17" s="14"/>
      <c r="AL17" s="14"/>
      <c r="AM17" s="14"/>
      <c r="AN17" s="13"/>
      <c r="AO17" s="13"/>
      <c r="AP17" s="18"/>
    </row>
    <row r="18" spans="1:42" ht="17.25" customHeight="1" x14ac:dyDescent="0.25">
      <c r="A18" s="135" t="s">
        <v>20</v>
      </c>
      <c r="B18" s="136"/>
      <c r="C18" s="136"/>
      <c r="D18" s="137"/>
      <c r="E18" s="137"/>
      <c r="F18" s="137"/>
      <c r="G18" s="137"/>
      <c r="H18" s="137"/>
      <c r="I18" s="137"/>
      <c r="J18" s="137"/>
      <c r="K18" s="137"/>
      <c r="L18" s="137"/>
      <c r="M18" s="137"/>
      <c r="N18" s="137"/>
      <c r="O18" s="137"/>
      <c r="P18" s="137"/>
      <c r="Q18" s="138" t="s">
        <v>4</v>
      </c>
      <c r="R18" s="138"/>
      <c r="S18" s="138"/>
      <c r="T18" s="138"/>
      <c r="U18" s="138"/>
      <c r="V18" s="137" t="s">
        <v>0</v>
      </c>
      <c r="W18" s="144"/>
      <c r="X18" s="13"/>
      <c r="Y18" s="27"/>
      <c r="Z18" s="13"/>
      <c r="AA18" s="13"/>
      <c r="AB18" s="13"/>
      <c r="AC18" s="14"/>
      <c r="AD18" s="14"/>
      <c r="AE18" s="14"/>
      <c r="AF18" s="14"/>
      <c r="AG18" s="14"/>
      <c r="AH18" s="14"/>
      <c r="AI18" s="26"/>
      <c r="AJ18" s="17"/>
      <c r="AK18" s="14"/>
      <c r="AL18" s="14"/>
      <c r="AM18" s="14"/>
      <c r="AN18" s="13"/>
      <c r="AO18" s="13"/>
      <c r="AP18" s="18"/>
    </row>
    <row r="19" spans="1:42" ht="17.25" customHeight="1" thickBot="1" x14ac:dyDescent="0.3">
      <c r="A19" s="139" t="s">
        <v>21</v>
      </c>
      <c r="B19" s="140"/>
      <c r="C19" s="140"/>
      <c r="D19" s="141"/>
      <c r="E19" s="141"/>
      <c r="F19" s="141"/>
      <c r="G19" s="141"/>
      <c r="H19" s="141"/>
      <c r="I19" s="141"/>
      <c r="J19" s="141"/>
      <c r="K19" s="141"/>
      <c r="L19" s="141"/>
      <c r="M19" s="141"/>
      <c r="N19" s="141"/>
      <c r="O19" s="141"/>
      <c r="P19" s="141"/>
      <c r="Q19" s="142" t="s">
        <v>14</v>
      </c>
      <c r="R19" s="142"/>
      <c r="S19" s="142"/>
      <c r="T19" s="142"/>
      <c r="U19" s="142"/>
      <c r="V19" s="137" t="s">
        <v>0</v>
      </c>
      <c r="W19" s="144"/>
      <c r="X19" s="13"/>
      <c r="Y19" s="27"/>
      <c r="Z19" s="13"/>
      <c r="AA19" s="13"/>
      <c r="AB19" s="13"/>
      <c r="AC19" s="14"/>
      <c r="AD19" s="14"/>
      <c r="AE19" s="14"/>
      <c r="AF19" s="14"/>
      <c r="AG19" s="14"/>
      <c r="AH19" s="14"/>
      <c r="AI19" s="26"/>
      <c r="AJ19" s="17"/>
      <c r="AK19" s="14"/>
      <c r="AL19" s="14"/>
      <c r="AM19" s="14"/>
      <c r="AN19" s="13"/>
      <c r="AO19" s="13"/>
      <c r="AP19" s="18"/>
    </row>
    <row r="20" spans="1:42" ht="17.25" customHeight="1" x14ac:dyDescent="0.2">
      <c r="A20" s="145" t="s">
        <v>28</v>
      </c>
      <c r="B20" s="146"/>
      <c r="C20" s="146"/>
      <c r="D20" s="146"/>
      <c r="E20" s="146"/>
      <c r="F20" s="146"/>
      <c r="G20" s="146"/>
      <c r="H20" s="146"/>
      <c r="I20" s="146"/>
      <c r="J20" s="146"/>
      <c r="K20" s="146"/>
      <c r="L20" s="146"/>
      <c r="M20" s="146"/>
      <c r="N20" s="146"/>
      <c r="O20" s="146"/>
      <c r="P20" s="146"/>
      <c r="Q20" s="146"/>
      <c r="R20" s="146"/>
      <c r="S20" s="146"/>
      <c r="T20" s="146"/>
      <c r="U20" s="146"/>
      <c r="V20" s="146"/>
      <c r="W20" s="147"/>
      <c r="X20" s="13"/>
      <c r="Y20" s="27"/>
      <c r="Z20" s="13"/>
      <c r="AA20" s="13"/>
      <c r="AB20" s="13"/>
      <c r="AC20" s="14"/>
      <c r="AD20" s="14"/>
      <c r="AE20" s="14"/>
      <c r="AF20" s="14"/>
      <c r="AG20" s="14"/>
      <c r="AH20" s="14"/>
      <c r="AI20" s="26"/>
      <c r="AJ20" s="17"/>
      <c r="AK20" s="14"/>
      <c r="AL20" s="14"/>
      <c r="AM20" s="14"/>
      <c r="AN20" s="13"/>
      <c r="AO20" s="13"/>
      <c r="AP20" s="18"/>
    </row>
    <row r="21" spans="1:42" ht="17.25" customHeight="1" x14ac:dyDescent="0.25">
      <c r="A21" s="143" t="s">
        <v>29</v>
      </c>
      <c r="B21" s="138"/>
      <c r="C21" s="138"/>
      <c r="D21" s="138"/>
      <c r="E21" s="138"/>
      <c r="F21" s="148"/>
      <c r="G21" s="148"/>
      <c r="H21" s="148"/>
      <c r="I21" s="148"/>
      <c r="J21" s="148"/>
      <c r="K21" s="148"/>
      <c r="L21" s="148"/>
      <c r="M21" s="148"/>
      <c r="N21" s="148"/>
      <c r="O21" s="148"/>
      <c r="P21" s="148"/>
      <c r="Q21" s="148"/>
      <c r="R21" s="148"/>
      <c r="S21" s="148"/>
      <c r="T21" s="148"/>
      <c r="U21" s="148"/>
      <c r="V21" s="148"/>
      <c r="W21" s="149"/>
      <c r="X21" s="13"/>
      <c r="Y21" s="27"/>
      <c r="Z21" s="13"/>
      <c r="AA21" s="13"/>
      <c r="AB21" s="13"/>
      <c r="AC21" s="14"/>
      <c r="AD21" s="14"/>
      <c r="AE21" s="14"/>
      <c r="AF21" s="14"/>
      <c r="AG21" s="14"/>
      <c r="AH21" s="14"/>
      <c r="AI21" s="26"/>
      <c r="AJ21" s="17"/>
      <c r="AK21" s="14"/>
      <c r="AL21" s="14"/>
      <c r="AM21" s="14"/>
      <c r="AN21" s="13"/>
      <c r="AO21" s="13"/>
      <c r="AP21" s="18"/>
    </row>
    <row r="22" spans="1:42" ht="17.25" customHeight="1" x14ac:dyDescent="0.25">
      <c r="A22" s="143" t="s">
        <v>19</v>
      </c>
      <c r="B22" s="138"/>
      <c r="C22" s="138"/>
      <c r="D22" s="138"/>
      <c r="E22" s="138"/>
      <c r="F22" s="148"/>
      <c r="G22" s="148"/>
      <c r="H22" s="148"/>
      <c r="I22" s="148"/>
      <c r="J22" s="148"/>
      <c r="K22" s="148"/>
      <c r="L22" s="148"/>
      <c r="M22" s="148"/>
      <c r="N22" s="148"/>
      <c r="O22" s="148"/>
      <c r="P22" s="148"/>
      <c r="Q22" s="148"/>
      <c r="R22" s="148"/>
      <c r="S22" s="148"/>
      <c r="T22" s="148"/>
      <c r="U22" s="148"/>
      <c r="V22" s="148"/>
      <c r="W22" s="149"/>
      <c r="X22" s="13"/>
      <c r="Y22" s="27"/>
      <c r="Z22" s="13"/>
      <c r="AA22" s="13"/>
      <c r="AB22" s="13"/>
      <c r="AC22" s="14"/>
      <c r="AD22" s="14"/>
      <c r="AE22" s="14"/>
      <c r="AF22" s="14"/>
      <c r="AG22" s="14"/>
      <c r="AH22" s="14"/>
      <c r="AI22" s="26"/>
      <c r="AJ22" s="17"/>
      <c r="AK22" s="14"/>
      <c r="AL22" s="14"/>
      <c r="AM22" s="14"/>
      <c r="AN22" s="13"/>
      <c r="AO22" s="13"/>
      <c r="AP22" s="18"/>
    </row>
    <row r="23" spans="1:42" ht="17.25" customHeight="1" x14ac:dyDescent="0.25">
      <c r="A23" s="143" t="s">
        <v>20</v>
      </c>
      <c r="B23" s="138"/>
      <c r="C23" s="138"/>
      <c r="D23" s="138"/>
      <c r="E23" s="138"/>
      <c r="F23" s="148"/>
      <c r="G23" s="148"/>
      <c r="H23" s="148"/>
      <c r="I23" s="148"/>
      <c r="J23" s="148"/>
      <c r="K23" s="148"/>
      <c r="L23" s="148"/>
      <c r="M23" s="148"/>
      <c r="N23" s="148"/>
      <c r="O23" s="148"/>
      <c r="P23" s="148"/>
      <c r="Q23" s="148"/>
      <c r="R23" s="148"/>
      <c r="S23" s="148"/>
      <c r="T23" s="148"/>
      <c r="U23" s="148"/>
      <c r="V23" s="148"/>
      <c r="W23" s="149"/>
      <c r="Y23" s="27"/>
      <c r="Z23" s="13"/>
      <c r="AA23" s="13"/>
      <c r="AB23" s="130">
        <v>6000</v>
      </c>
      <c r="AC23" s="131"/>
      <c r="AD23" s="132" t="s">
        <v>118</v>
      </c>
      <c r="AE23" s="133"/>
      <c r="AF23" s="133"/>
      <c r="AG23" s="133"/>
      <c r="AH23" s="134"/>
      <c r="AI23" s="26"/>
      <c r="AJ23" s="17"/>
      <c r="AK23" s="14"/>
      <c r="AL23" s="14"/>
      <c r="AM23" s="14"/>
      <c r="AN23" s="13"/>
      <c r="AO23" s="13"/>
      <c r="AP23" s="18"/>
    </row>
    <row r="24" spans="1:42" ht="17.25" customHeight="1" x14ac:dyDescent="0.25">
      <c r="A24" s="143" t="s">
        <v>21</v>
      </c>
      <c r="B24" s="138"/>
      <c r="C24" s="138"/>
      <c r="D24" s="138"/>
      <c r="E24" s="138"/>
      <c r="F24" s="148"/>
      <c r="G24" s="148"/>
      <c r="H24" s="148"/>
      <c r="I24" s="148"/>
      <c r="J24" s="148"/>
      <c r="K24" s="148"/>
      <c r="L24" s="148"/>
      <c r="M24" s="148"/>
      <c r="N24" s="148"/>
      <c r="O24" s="148"/>
      <c r="P24" s="148"/>
      <c r="Q24" s="148"/>
      <c r="R24" s="148"/>
      <c r="S24" s="148"/>
      <c r="T24" s="148"/>
      <c r="U24" s="148"/>
      <c r="V24" s="148"/>
      <c r="W24" s="149"/>
      <c r="Y24" s="27"/>
      <c r="Z24" s="13"/>
      <c r="AA24" s="13"/>
      <c r="AB24" s="34"/>
      <c r="AC24" s="34"/>
      <c r="AD24" s="34"/>
      <c r="AE24" s="34"/>
      <c r="AF24" s="34"/>
      <c r="AG24" s="34"/>
      <c r="AH24" s="34"/>
      <c r="AI24" s="26"/>
      <c r="AJ24" s="17"/>
      <c r="AK24" s="14"/>
      <c r="AL24" s="14"/>
      <c r="AM24" s="14"/>
      <c r="AN24" s="13"/>
      <c r="AO24" s="13"/>
      <c r="AP24" s="18"/>
    </row>
    <row r="25" spans="1:42" ht="17.25" customHeight="1" x14ac:dyDescent="0.25">
      <c r="A25" s="143" t="s">
        <v>30</v>
      </c>
      <c r="B25" s="138"/>
      <c r="C25" s="138"/>
      <c r="D25" s="138"/>
      <c r="E25" s="138"/>
      <c r="F25" s="148"/>
      <c r="G25" s="148"/>
      <c r="H25" s="148"/>
      <c r="I25" s="148"/>
      <c r="J25" s="148"/>
      <c r="K25" s="148"/>
      <c r="L25" s="148"/>
      <c r="M25" s="148"/>
      <c r="N25" s="148"/>
      <c r="O25" s="148"/>
      <c r="P25" s="148"/>
      <c r="Q25" s="148"/>
      <c r="R25" s="148"/>
      <c r="S25" s="148"/>
      <c r="T25" s="148"/>
      <c r="U25" s="148"/>
      <c r="V25" s="148"/>
      <c r="W25" s="149"/>
      <c r="Y25" s="27"/>
      <c r="Z25" s="13"/>
      <c r="AA25" s="13"/>
      <c r="AB25" s="13"/>
      <c r="AC25" s="14"/>
      <c r="AD25" s="14"/>
      <c r="AE25" s="14"/>
      <c r="AF25" s="14"/>
      <c r="AG25" s="14"/>
      <c r="AH25" s="14"/>
      <c r="AI25" s="26"/>
      <c r="AJ25" s="17"/>
      <c r="AK25" s="14"/>
      <c r="AL25" s="14"/>
      <c r="AM25" s="14"/>
      <c r="AN25" s="13"/>
      <c r="AO25" s="13"/>
      <c r="AP25" s="18"/>
    </row>
    <row r="26" spans="1:42" ht="17.25" customHeight="1" thickBot="1" x14ac:dyDescent="0.3">
      <c r="A26" s="192" t="s">
        <v>31</v>
      </c>
      <c r="B26" s="142"/>
      <c r="C26" s="142"/>
      <c r="D26" s="142"/>
      <c r="E26" s="142"/>
      <c r="F26" s="193"/>
      <c r="G26" s="193"/>
      <c r="H26" s="193"/>
      <c r="I26" s="193"/>
      <c r="J26" s="193"/>
      <c r="K26" s="193"/>
      <c r="L26" s="193"/>
      <c r="M26" s="193"/>
      <c r="N26" s="193"/>
      <c r="O26" s="193"/>
      <c r="P26" s="193"/>
      <c r="Q26" s="193"/>
      <c r="R26" s="193"/>
      <c r="S26" s="193"/>
      <c r="T26" s="193"/>
      <c r="U26" s="193"/>
      <c r="V26" s="193"/>
      <c r="W26" s="194"/>
      <c r="Y26" s="35"/>
      <c r="Z26" s="34"/>
      <c r="AA26" s="34"/>
      <c r="AB26" s="34"/>
      <c r="AC26" s="34"/>
      <c r="AD26" s="36"/>
      <c r="AE26" s="36"/>
      <c r="AF26" s="37"/>
      <c r="AG26" s="36"/>
      <c r="AH26" s="38"/>
      <c r="AI26" s="39"/>
      <c r="AJ26" s="17"/>
      <c r="AK26" s="14"/>
      <c r="AL26" s="14"/>
      <c r="AM26" s="14"/>
      <c r="AN26" s="13"/>
      <c r="AO26" s="13"/>
      <c r="AP26" s="18"/>
    </row>
    <row r="27" spans="1:42" ht="2.25" customHeight="1" thickBot="1" x14ac:dyDescent="0.25">
      <c r="A27" s="189"/>
      <c r="B27" s="190"/>
      <c r="C27" s="190"/>
      <c r="D27" s="190"/>
      <c r="E27" s="190"/>
      <c r="F27" s="190"/>
      <c r="G27" s="190"/>
      <c r="H27" s="190"/>
      <c r="I27" s="190"/>
      <c r="J27" s="190"/>
      <c r="K27" s="190"/>
      <c r="L27" s="190"/>
      <c r="M27" s="190"/>
      <c r="N27" s="190"/>
      <c r="O27" s="190"/>
      <c r="P27" s="190"/>
      <c r="Q27" s="190"/>
      <c r="R27" s="190"/>
      <c r="S27" s="190"/>
      <c r="T27" s="190"/>
      <c r="U27" s="190"/>
      <c r="V27" s="190"/>
      <c r="W27" s="191"/>
      <c r="Y27" s="13"/>
      <c r="Z27" s="13"/>
      <c r="AA27" s="13"/>
      <c r="AB27" s="13"/>
      <c r="AC27" s="13"/>
      <c r="AD27" s="14"/>
      <c r="AE27" s="14"/>
      <c r="AF27" s="15"/>
      <c r="AG27" s="14"/>
      <c r="AH27" s="16"/>
      <c r="AI27" s="14"/>
      <c r="AJ27" s="17"/>
      <c r="AK27" s="14"/>
      <c r="AL27" s="14"/>
      <c r="AM27" s="14"/>
      <c r="AN27" s="13"/>
      <c r="AO27" s="13"/>
      <c r="AP27" s="18"/>
    </row>
    <row r="28" spans="1:42" ht="17.25" customHeight="1" x14ac:dyDescent="0.2">
      <c r="A28" s="186" t="s">
        <v>32</v>
      </c>
      <c r="B28" s="187"/>
      <c r="C28" s="187"/>
      <c r="D28" s="187"/>
      <c r="E28" s="187"/>
      <c r="F28" s="187"/>
      <c r="G28" s="187"/>
      <c r="H28" s="187"/>
      <c r="I28" s="187"/>
      <c r="J28" s="187"/>
      <c r="K28" s="187"/>
      <c r="L28" s="187"/>
      <c r="M28" s="187"/>
      <c r="N28" s="187"/>
      <c r="O28" s="187"/>
      <c r="P28" s="187"/>
      <c r="Q28" s="187"/>
      <c r="R28" s="187"/>
      <c r="S28" s="187"/>
      <c r="T28" s="187"/>
      <c r="U28" s="187"/>
      <c r="V28" s="187"/>
      <c r="W28" s="188"/>
      <c r="Y28" s="13"/>
      <c r="Z28" s="13"/>
      <c r="AA28" s="13"/>
      <c r="AB28" s="13"/>
      <c r="AC28" s="13"/>
      <c r="AD28" s="14"/>
      <c r="AE28" s="14"/>
      <c r="AF28" s="15"/>
      <c r="AG28" s="14"/>
      <c r="AH28" s="16"/>
      <c r="AI28" s="14"/>
      <c r="AJ28" s="17"/>
      <c r="AK28" s="14"/>
      <c r="AL28" s="14"/>
      <c r="AM28" s="14"/>
      <c r="AN28" s="13"/>
      <c r="AO28" s="13"/>
      <c r="AP28" s="18"/>
    </row>
    <row r="29" spans="1:42" ht="51.6" customHeight="1" x14ac:dyDescent="0.2">
      <c r="A29" s="183" t="s">
        <v>3</v>
      </c>
      <c r="B29" s="184"/>
      <c r="C29" s="184"/>
      <c r="D29" s="184"/>
      <c r="E29" s="184"/>
      <c r="F29" s="184"/>
      <c r="G29" s="184"/>
      <c r="H29" s="184"/>
      <c r="I29" s="184"/>
      <c r="J29" s="184"/>
      <c r="K29" s="184"/>
      <c r="L29" s="184"/>
      <c r="M29" s="184"/>
      <c r="N29" s="184"/>
      <c r="O29" s="184"/>
      <c r="P29" s="184"/>
      <c r="Q29" s="184"/>
      <c r="R29" s="184"/>
      <c r="S29" s="184"/>
      <c r="T29" s="184"/>
      <c r="U29" s="184"/>
      <c r="V29" s="184"/>
      <c r="W29" s="185"/>
      <c r="Y29" s="13"/>
      <c r="Z29" s="13"/>
      <c r="AA29" s="13"/>
      <c r="AB29" s="13"/>
      <c r="AC29" s="13"/>
      <c r="AD29" s="14"/>
      <c r="AE29" s="14"/>
      <c r="AF29" s="15"/>
      <c r="AG29" s="14"/>
      <c r="AH29" s="16"/>
      <c r="AI29" s="14"/>
      <c r="AJ29" s="17"/>
      <c r="AK29" s="14"/>
      <c r="AL29" s="14"/>
      <c r="AM29" s="14"/>
      <c r="AN29" s="13"/>
      <c r="AO29" s="13"/>
      <c r="AP29" s="18"/>
    </row>
    <row r="30" spans="1:42" ht="27.95" customHeight="1" x14ac:dyDescent="0.2">
      <c r="A30" s="172" t="s">
        <v>33</v>
      </c>
      <c r="B30" s="173"/>
      <c r="C30" s="173"/>
      <c r="D30" s="173"/>
      <c r="E30" s="173"/>
      <c r="F30" s="173"/>
      <c r="G30" s="173"/>
      <c r="H30" s="173"/>
      <c r="I30" s="173"/>
      <c r="J30" s="173"/>
      <c r="K30" s="173"/>
      <c r="L30" s="173"/>
      <c r="M30" s="173"/>
      <c r="N30" s="173"/>
      <c r="O30" s="173"/>
      <c r="P30" s="173"/>
      <c r="Q30" s="173"/>
      <c r="R30" s="173"/>
      <c r="S30" s="173" t="s">
        <v>34</v>
      </c>
      <c r="T30" s="173"/>
      <c r="U30" s="173"/>
      <c r="V30" s="173"/>
      <c r="W30" s="182"/>
      <c r="Y30" s="13"/>
      <c r="Z30" s="13"/>
      <c r="AA30" s="13"/>
      <c r="AB30" s="13"/>
      <c r="AC30" s="13"/>
      <c r="AD30" s="14"/>
      <c r="AE30" s="14"/>
      <c r="AF30" s="15"/>
      <c r="AG30" s="14"/>
      <c r="AH30" s="16"/>
      <c r="AI30" s="14"/>
      <c r="AJ30" s="17"/>
      <c r="AK30" s="14"/>
      <c r="AL30" s="14"/>
      <c r="AM30" s="14"/>
      <c r="AN30" s="13"/>
      <c r="AO30" s="13"/>
      <c r="AP30" s="18"/>
    </row>
    <row r="31" spans="1:42" ht="18" customHeight="1" thickBot="1" x14ac:dyDescent="0.25">
      <c r="A31" s="174" t="s">
        <v>35</v>
      </c>
      <c r="B31" s="175"/>
      <c r="C31" s="175"/>
      <c r="D31" s="180"/>
      <c r="E31" s="180"/>
      <c r="F31" s="180"/>
      <c r="G31" s="180"/>
      <c r="H31" s="180"/>
      <c r="I31" s="180"/>
      <c r="J31" s="180"/>
      <c r="K31" s="180"/>
      <c r="L31" s="180"/>
      <c r="M31" s="180"/>
      <c r="N31" s="180"/>
      <c r="O31" s="180"/>
      <c r="P31" s="180"/>
      <c r="Q31" s="180"/>
      <c r="R31" s="180"/>
      <c r="S31" s="180"/>
      <c r="T31" s="180"/>
      <c r="U31" s="180"/>
      <c r="V31" s="180"/>
      <c r="W31" s="181"/>
      <c r="Y31" s="13"/>
      <c r="Z31" s="13"/>
      <c r="AA31" s="13"/>
      <c r="AB31" s="13"/>
      <c r="AC31" s="13"/>
      <c r="AD31" s="14"/>
      <c r="AE31" s="14"/>
      <c r="AF31" s="40"/>
      <c r="AG31" s="40"/>
      <c r="AH31" s="16"/>
      <c r="AI31" s="14"/>
      <c r="AJ31" s="17"/>
      <c r="AK31" s="14"/>
      <c r="AL31" s="14"/>
      <c r="AM31" s="14"/>
      <c r="AN31" s="13"/>
      <c r="AO31" s="13"/>
      <c r="AP31" s="18"/>
    </row>
    <row r="32" spans="1:42" ht="12" customHeight="1" thickBot="1" x14ac:dyDescent="0.25">
      <c r="A32" s="189"/>
      <c r="B32" s="190"/>
      <c r="C32" s="190"/>
      <c r="D32" s="190"/>
      <c r="E32" s="190"/>
      <c r="F32" s="190"/>
      <c r="G32" s="190"/>
      <c r="H32" s="190"/>
      <c r="I32" s="190"/>
      <c r="J32" s="190"/>
      <c r="K32" s="190"/>
      <c r="L32" s="190"/>
      <c r="M32" s="190"/>
      <c r="N32" s="190"/>
      <c r="O32" s="190"/>
      <c r="P32" s="190"/>
      <c r="Q32" s="190"/>
      <c r="R32" s="190"/>
      <c r="S32" s="190"/>
      <c r="T32" s="190"/>
      <c r="U32" s="190"/>
      <c r="V32" s="190"/>
      <c r="W32" s="191"/>
      <c r="Y32" s="13"/>
      <c r="Z32" s="13"/>
      <c r="AA32" s="13"/>
      <c r="AB32" s="13"/>
      <c r="AC32" s="13"/>
      <c r="AD32" s="14"/>
      <c r="AE32" s="14"/>
      <c r="AF32" s="15"/>
      <c r="AG32" s="14"/>
      <c r="AH32" s="16"/>
      <c r="AI32" s="14"/>
      <c r="AJ32" s="17"/>
      <c r="AK32" s="14"/>
      <c r="AL32" s="14"/>
      <c r="AM32" s="14"/>
      <c r="AN32" s="13"/>
      <c r="AO32" s="13"/>
      <c r="AP32" s="18"/>
    </row>
    <row r="33" spans="1:43" ht="17.25" customHeight="1" x14ac:dyDescent="0.2">
      <c r="A33" s="186" t="s">
        <v>36</v>
      </c>
      <c r="B33" s="187"/>
      <c r="C33" s="187"/>
      <c r="D33" s="187"/>
      <c r="E33" s="187"/>
      <c r="F33" s="187"/>
      <c r="G33" s="187"/>
      <c r="H33" s="187"/>
      <c r="I33" s="187"/>
      <c r="J33" s="187"/>
      <c r="K33" s="187"/>
      <c r="L33" s="187"/>
      <c r="M33" s="187"/>
      <c r="N33" s="187"/>
      <c r="O33" s="187"/>
      <c r="P33" s="187"/>
      <c r="Q33" s="187"/>
      <c r="R33" s="187"/>
      <c r="S33" s="187"/>
      <c r="T33" s="187"/>
      <c r="U33" s="187"/>
      <c r="V33" s="187"/>
      <c r="W33" s="188"/>
      <c r="Y33" s="13"/>
      <c r="Z33" s="13"/>
      <c r="AA33" s="13"/>
      <c r="AB33" s="13"/>
      <c r="AC33" s="13"/>
      <c r="AD33" s="14"/>
      <c r="AE33" s="14"/>
      <c r="AF33" s="15"/>
      <c r="AG33" s="14"/>
      <c r="AH33" s="16"/>
      <c r="AI33" s="14"/>
      <c r="AJ33" s="17"/>
      <c r="AK33" s="14"/>
      <c r="AL33" s="14"/>
      <c r="AM33" s="14"/>
      <c r="AN33" s="13"/>
      <c r="AO33" s="13"/>
      <c r="AP33" s="18"/>
    </row>
    <row r="34" spans="1:43" ht="27.95" customHeight="1" x14ac:dyDescent="0.2">
      <c r="A34" s="172" t="s">
        <v>33</v>
      </c>
      <c r="B34" s="173"/>
      <c r="C34" s="173"/>
      <c r="D34" s="173"/>
      <c r="E34" s="173"/>
      <c r="F34" s="173"/>
      <c r="G34" s="173"/>
      <c r="H34" s="173"/>
      <c r="I34" s="173"/>
      <c r="J34" s="173"/>
      <c r="K34" s="173"/>
      <c r="L34" s="173"/>
      <c r="M34" s="173"/>
      <c r="N34" s="173"/>
      <c r="O34" s="173"/>
      <c r="P34" s="173"/>
      <c r="Q34" s="173"/>
      <c r="R34" s="173"/>
      <c r="S34" s="173" t="s">
        <v>34</v>
      </c>
      <c r="T34" s="173"/>
      <c r="U34" s="173"/>
      <c r="V34" s="173"/>
      <c r="W34" s="182"/>
      <c r="Y34" s="13"/>
      <c r="Z34" s="13"/>
      <c r="AA34" s="13"/>
      <c r="AB34" s="13"/>
      <c r="AC34" s="13"/>
      <c r="AD34" s="14"/>
      <c r="AE34" s="14"/>
      <c r="AF34" s="15"/>
      <c r="AG34" s="14"/>
      <c r="AH34" s="16"/>
      <c r="AI34" s="14"/>
      <c r="AJ34" s="17"/>
      <c r="AK34" s="14"/>
      <c r="AL34" s="14"/>
      <c r="AM34" s="14"/>
      <c r="AN34" s="13"/>
      <c r="AO34" s="13"/>
      <c r="AP34" s="18"/>
    </row>
    <row r="35" spans="1:43" ht="18" customHeight="1" thickBot="1" x14ac:dyDescent="0.25">
      <c r="A35" s="174" t="s">
        <v>35</v>
      </c>
      <c r="B35" s="175"/>
      <c r="C35" s="180"/>
      <c r="D35" s="180"/>
      <c r="E35" s="180"/>
      <c r="F35" s="180"/>
      <c r="G35" s="180"/>
      <c r="H35" s="180"/>
      <c r="I35" s="180"/>
      <c r="J35" s="180"/>
      <c r="K35" s="180"/>
      <c r="L35" s="180"/>
      <c r="M35" s="180"/>
      <c r="N35" s="180"/>
      <c r="O35" s="180"/>
      <c r="P35" s="180"/>
      <c r="Q35" s="180"/>
      <c r="R35" s="180"/>
      <c r="S35" s="180"/>
      <c r="T35" s="180"/>
      <c r="U35" s="180"/>
      <c r="V35" s="180"/>
      <c r="W35" s="181"/>
      <c r="Y35" s="13"/>
      <c r="Z35" s="13"/>
      <c r="AA35" s="13"/>
      <c r="AB35" s="13"/>
      <c r="AC35" s="13"/>
      <c r="AD35" s="41"/>
      <c r="AE35" s="41"/>
      <c r="AF35" s="42"/>
      <c r="AG35" s="41"/>
      <c r="AH35" s="43"/>
      <c r="AI35" s="14"/>
      <c r="AJ35" s="17"/>
      <c r="AK35" s="14"/>
      <c r="AL35" s="14"/>
      <c r="AM35" s="14"/>
      <c r="AN35" s="13"/>
      <c r="AO35" s="13"/>
      <c r="AP35" s="18"/>
    </row>
    <row r="36" spans="1:43" ht="12" customHeight="1" thickBot="1" x14ac:dyDescent="0.25">
      <c r="A36" s="189"/>
      <c r="B36" s="190"/>
      <c r="C36" s="190"/>
      <c r="D36" s="190"/>
      <c r="E36" s="190"/>
      <c r="F36" s="190"/>
      <c r="G36" s="190"/>
      <c r="H36" s="190"/>
      <c r="I36" s="190"/>
      <c r="J36" s="190"/>
      <c r="K36" s="190"/>
      <c r="L36" s="190"/>
      <c r="M36" s="190"/>
      <c r="N36" s="190"/>
      <c r="O36" s="190"/>
      <c r="P36" s="190"/>
      <c r="Q36" s="190"/>
      <c r="R36" s="190"/>
      <c r="S36" s="190"/>
      <c r="T36" s="190"/>
      <c r="U36" s="190"/>
      <c r="V36" s="190"/>
      <c r="W36" s="191"/>
      <c r="Y36" s="13"/>
      <c r="Z36" s="13"/>
      <c r="AA36" s="13"/>
      <c r="AB36" s="13"/>
      <c r="AC36" s="13"/>
      <c r="AD36" s="41"/>
      <c r="AE36" s="41"/>
      <c r="AF36" s="42"/>
      <c r="AG36" s="41"/>
      <c r="AH36" s="43"/>
      <c r="AI36" s="14"/>
      <c r="AJ36" s="17"/>
      <c r="AK36" s="14"/>
      <c r="AL36" s="14"/>
      <c r="AM36" s="14"/>
      <c r="AN36" s="13"/>
      <c r="AO36" s="13"/>
      <c r="AP36" s="18"/>
    </row>
    <row r="37" spans="1:43" ht="17.25" customHeight="1" x14ac:dyDescent="0.2">
      <c r="A37" s="297" t="s">
        <v>37</v>
      </c>
      <c r="B37" s="298"/>
      <c r="C37" s="298"/>
      <c r="D37" s="298"/>
      <c r="E37" s="298"/>
      <c r="F37" s="298"/>
      <c r="G37" s="298"/>
      <c r="H37" s="298"/>
      <c r="I37" s="298"/>
      <c r="J37" s="298"/>
      <c r="K37" s="298"/>
      <c r="L37" s="298"/>
      <c r="M37" s="298"/>
      <c r="N37" s="298"/>
      <c r="O37" s="298"/>
      <c r="P37" s="298"/>
      <c r="Q37" s="298"/>
      <c r="R37" s="298"/>
      <c r="S37" s="298"/>
      <c r="T37" s="298"/>
      <c r="U37" s="298"/>
      <c r="V37" s="298"/>
      <c r="W37" s="299"/>
      <c r="Y37" s="13"/>
      <c r="Z37" s="13"/>
      <c r="AA37" s="13"/>
      <c r="AB37" s="13"/>
      <c r="AC37" s="13"/>
      <c r="AD37" s="41"/>
      <c r="AE37" s="41"/>
      <c r="AF37" s="42"/>
      <c r="AG37" s="41"/>
      <c r="AH37" s="43"/>
      <c r="AI37" s="14"/>
      <c r="AJ37" s="17"/>
      <c r="AK37" s="14"/>
      <c r="AL37" s="14"/>
      <c r="AM37" s="14"/>
      <c r="AN37" s="13"/>
      <c r="AO37" s="13"/>
      <c r="AP37" s="18"/>
    </row>
    <row r="38" spans="1:43" ht="27.95" customHeight="1" x14ac:dyDescent="0.2">
      <c r="A38" s="176" t="s">
        <v>33</v>
      </c>
      <c r="B38" s="177"/>
      <c r="C38" s="177"/>
      <c r="D38" s="177"/>
      <c r="E38" s="177"/>
      <c r="F38" s="177"/>
      <c r="G38" s="177"/>
      <c r="H38" s="177"/>
      <c r="I38" s="177"/>
      <c r="J38" s="177"/>
      <c r="K38" s="177"/>
      <c r="L38" s="177"/>
      <c r="M38" s="177"/>
      <c r="N38" s="177"/>
      <c r="O38" s="177"/>
      <c r="P38" s="177"/>
      <c r="Q38" s="177"/>
      <c r="R38" s="177"/>
      <c r="S38" s="177" t="s">
        <v>34</v>
      </c>
      <c r="T38" s="177"/>
      <c r="U38" s="177"/>
      <c r="V38" s="177"/>
      <c r="W38" s="296"/>
      <c r="X38" s="44"/>
      <c r="Y38" s="120"/>
      <c r="Z38" s="120"/>
      <c r="AA38" s="120"/>
      <c r="AB38" s="120"/>
      <c r="AC38" s="120"/>
      <c r="AD38" s="120"/>
      <c r="AE38" s="120"/>
      <c r="AF38" s="120"/>
      <c r="AG38" s="120"/>
      <c r="AH38" s="120"/>
      <c r="AI38" s="120"/>
      <c r="AJ38" s="120"/>
      <c r="AK38" s="120"/>
      <c r="AL38" s="120"/>
      <c r="AM38" s="120"/>
      <c r="AN38" s="120"/>
      <c r="AO38" s="120"/>
      <c r="AP38" s="120"/>
    </row>
    <row r="39" spans="1:43" ht="20.45" customHeight="1" thickBot="1" x14ac:dyDescent="0.25">
      <c r="A39" s="178" t="s">
        <v>35</v>
      </c>
      <c r="B39" s="179"/>
      <c r="C39" s="294"/>
      <c r="D39" s="294"/>
      <c r="E39" s="294"/>
      <c r="F39" s="294"/>
      <c r="G39" s="294"/>
      <c r="H39" s="294"/>
      <c r="I39" s="294"/>
      <c r="J39" s="294"/>
      <c r="K39" s="294"/>
      <c r="L39" s="294"/>
      <c r="M39" s="294"/>
      <c r="N39" s="294"/>
      <c r="O39" s="294"/>
      <c r="P39" s="294"/>
      <c r="Q39" s="294"/>
      <c r="R39" s="294"/>
      <c r="S39" s="294"/>
      <c r="T39" s="294"/>
      <c r="U39" s="294"/>
      <c r="V39" s="294"/>
      <c r="W39" s="295"/>
      <c r="X39" s="44"/>
      <c r="Y39" s="45"/>
      <c r="Z39" s="13"/>
      <c r="AA39" s="46"/>
      <c r="AB39" s="46"/>
      <c r="AC39" s="46"/>
      <c r="AD39" s="46"/>
      <c r="AE39" s="46"/>
      <c r="AF39" s="46"/>
      <c r="AG39" s="46"/>
      <c r="AH39" s="43"/>
      <c r="AI39" s="14"/>
      <c r="AJ39" s="17"/>
      <c r="AK39" s="14"/>
      <c r="AL39" s="14"/>
      <c r="AM39" s="14"/>
      <c r="AN39" s="13"/>
      <c r="AO39" s="13"/>
      <c r="AP39" s="18"/>
    </row>
    <row r="40" spans="1:43" ht="10.5" customHeight="1" x14ac:dyDescent="0.2">
      <c r="A40" s="118" t="s">
        <v>127</v>
      </c>
      <c r="B40" s="118"/>
      <c r="C40" s="118"/>
      <c r="D40" s="118"/>
      <c r="E40" s="118"/>
      <c r="F40" s="118"/>
      <c r="G40" s="118"/>
      <c r="H40" s="118"/>
      <c r="I40" s="118"/>
      <c r="J40" s="118"/>
      <c r="K40" s="118"/>
      <c r="L40" s="116"/>
      <c r="M40" s="116"/>
      <c r="N40" s="116"/>
      <c r="O40" s="116"/>
      <c r="P40" s="116"/>
      <c r="Q40" s="116"/>
      <c r="R40" s="116"/>
      <c r="S40" s="119" t="s">
        <v>129</v>
      </c>
      <c r="T40" s="119"/>
      <c r="U40" s="119"/>
      <c r="V40" s="119"/>
      <c r="W40" s="119"/>
      <c r="X40" s="44"/>
      <c r="Y40" s="45"/>
      <c r="Z40" s="13"/>
      <c r="AA40" s="46"/>
      <c r="AB40" s="46"/>
      <c r="AC40" s="46"/>
      <c r="AD40" s="46"/>
      <c r="AE40" s="46"/>
      <c r="AF40" s="46"/>
      <c r="AG40" s="46"/>
      <c r="AH40" s="43"/>
      <c r="AI40" s="14"/>
      <c r="AJ40" s="17"/>
      <c r="AK40" s="14"/>
      <c r="AL40" s="14"/>
      <c r="AM40" s="14"/>
      <c r="AN40" s="13"/>
      <c r="AO40" s="13"/>
      <c r="AP40" s="18"/>
    </row>
    <row r="41" spans="1:43" ht="4.5" customHeight="1" thickBo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44"/>
      <c r="Y41" s="45"/>
      <c r="Z41" s="13"/>
      <c r="AA41" s="46"/>
      <c r="AB41" s="46"/>
      <c r="AC41" s="46"/>
      <c r="AD41" s="46"/>
      <c r="AE41" s="46"/>
      <c r="AF41" s="46"/>
      <c r="AG41" s="46"/>
      <c r="AH41" s="43"/>
      <c r="AI41" s="14"/>
      <c r="AJ41" s="17"/>
      <c r="AK41" s="14"/>
      <c r="AL41" s="14"/>
      <c r="AM41" s="14"/>
      <c r="AN41" s="13"/>
      <c r="AO41" s="13"/>
      <c r="AP41" s="18"/>
    </row>
    <row r="42" spans="1:43" ht="17.25" customHeight="1" thickBot="1" x14ac:dyDescent="0.25">
      <c r="A42" s="398" t="s">
        <v>38</v>
      </c>
      <c r="B42" s="399"/>
      <c r="C42" s="399"/>
      <c r="D42" s="399"/>
      <c r="E42" s="399"/>
      <c r="F42" s="399"/>
      <c r="G42" s="399"/>
      <c r="H42" s="399"/>
      <c r="I42" s="399"/>
      <c r="J42" s="399"/>
      <c r="K42" s="399"/>
      <c r="L42" s="399"/>
      <c r="M42" s="399"/>
      <c r="N42" s="399"/>
      <c r="O42" s="399"/>
      <c r="P42" s="399"/>
      <c r="Q42" s="399"/>
      <c r="R42" s="399"/>
      <c r="S42" s="399"/>
      <c r="T42" s="399"/>
      <c r="U42" s="399"/>
      <c r="V42" s="399"/>
      <c r="W42" s="400"/>
      <c r="X42" s="44"/>
      <c r="Y42" s="126" t="s">
        <v>105</v>
      </c>
      <c r="Z42" s="127"/>
      <c r="AA42" s="127"/>
      <c r="AB42" s="127"/>
      <c r="AC42" s="127"/>
      <c r="AD42" s="127"/>
      <c r="AE42" s="127"/>
      <c r="AF42" s="127"/>
      <c r="AG42" s="127"/>
      <c r="AH42" s="127"/>
      <c r="AI42" s="127"/>
      <c r="AJ42" s="127"/>
      <c r="AK42" s="127"/>
      <c r="AL42" s="127"/>
      <c r="AM42" s="127"/>
      <c r="AN42" s="127"/>
      <c r="AO42" s="127"/>
      <c r="AP42" s="127"/>
      <c r="AQ42" s="128"/>
    </row>
    <row r="43" spans="1:43" ht="27" customHeight="1" x14ac:dyDescent="0.2">
      <c r="A43" s="269" t="s">
        <v>39</v>
      </c>
      <c r="B43" s="270"/>
      <c r="C43" s="270"/>
      <c r="D43" s="270"/>
      <c r="E43" s="270"/>
      <c r="F43" s="270"/>
      <c r="G43" s="270"/>
      <c r="H43" s="270"/>
      <c r="I43" s="270"/>
      <c r="J43" s="270"/>
      <c r="K43" s="270"/>
      <c r="L43" s="270"/>
      <c r="M43" s="270"/>
      <c r="N43" s="270"/>
      <c r="O43" s="270"/>
      <c r="P43" s="270"/>
      <c r="Q43" s="270"/>
      <c r="R43" s="270"/>
      <c r="S43" s="270"/>
      <c r="T43" s="270"/>
      <c r="U43" s="270"/>
      <c r="V43" s="270"/>
      <c r="W43" s="401"/>
      <c r="X43" s="44"/>
      <c r="Y43" s="47"/>
      <c r="Z43" s="122" t="s">
        <v>107</v>
      </c>
      <c r="AA43" s="122"/>
      <c r="AB43" s="122"/>
      <c r="AC43" s="122"/>
      <c r="AD43" s="122"/>
      <c r="AE43" s="122"/>
      <c r="AF43" s="122"/>
      <c r="AG43" s="122"/>
      <c r="AH43" s="122"/>
      <c r="AI43" s="122"/>
      <c r="AJ43" s="122"/>
      <c r="AK43" s="122"/>
      <c r="AL43" s="122"/>
      <c r="AM43" s="122"/>
      <c r="AN43" s="122"/>
      <c r="AO43" s="122"/>
      <c r="AP43" s="122"/>
      <c r="AQ43" s="123"/>
    </row>
    <row r="44" spans="1:43" ht="15.75" customHeight="1" x14ac:dyDescent="0.2">
      <c r="A44" s="201" t="s">
        <v>40</v>
      </c>
      <c r="B44" s="202"/>
      <c r="C44" s="202"/>
      <c r="D44" s="203"/>
      <c r="E44" s="402"/>
      <c r="F44" s="366"/>
      <c r="G44" s="366"/>
      <c r="H44" s="366"/>
      <c r="I44" s="366"/>
      <c r="J44" s="366"/>
      <c r="K44" s="366"/>
      <c r="L44" s="366"/>
      <c r="M44" s="366"/>
      <c r="N44" s="366"/>
      <c r="O44" s="366"/>
      <c r="P44" s="366"/>
      <c r="Q44" s="366"/>
      <c r="R44" s="366"/>
      <c r="S44" s="366"/>
      <c r="T44" s="366"/>
      <c r="U44" s="366"/>
      <c r="V44" s="366"/>
      <c r="W44" s="403"/>
      <c r="X44" s="44"/>
      <c r="Y44" s="48"/>
      <c r="Z44" s="121" t="s">
        <v>109</v>
      </c>
      <c r="AA44" s="121"/>
      <c r="AB44" s="121"/>
      <c r="AC44" s="13"/>
      <c r="AD44" s="14"/>
      <c r="AE44" s="120" t="s">
        <v>104</v>
      </c>
      <c r="AF44" s="120"/>
      <c r="AG44" s="120"/>
      <c r="AH44" s="120"/>
      <c r="AI44" s="14"/>
      <c r="AJ44" s="17"/>
      <c r="AK44" s="14"/>
      <c r="AL44" s="14"/>
      <c r="AM44" s="120" t="s">
        <v>106</v>
      </c>
      <c r="AN44" s="120"/>
      <c r="AO44" s="120"/>
      <c r="AP44" s="120"/>
      <c r="AQ44" s="49"/>
    </row>
    <row r="45" spans="1:43" ht="15.95" customHeight="1" x14ac:dyDescent="0.2">
      <c r="A45" s="201" t="s">
        <v>41</v>
      </c>
      <c r="B45" s="202"/>
      <c r="C45" s="202"/>
      <c r="D45" s="203"/>
      <c r="E45" s="402"/>
      <c r="F45" s="366"/>
      <c r="G45" s="366"/>
      <c r="H45" s="366"/>
      <c r="I45" s="366"/>
      <c r="J45" s="366"/>
      <c r="K45" s="366"/>
      <c r="L45" s="366"/>
      <c r="M45" s="366"/>
      <c r="N45" s="366"/>
      <c r="O45" s="366"/>
      <c r="P45" s="366"/>
      <c r="Q45" s="366"/>
      <c r="R45" s="366"/>
      <c r="S45" s="366"/>
      <c r="T45" s="366"/>
      <c r="U45" s="366"/>
      <c r="V45" s="366"/>
      <c r="W45" s="403"/>
      <c r="X45" s="44"/>
      <c r="Y45" s="48"/>
      <c r="Z45" s="50"/>
      <c r="AA45" s="51" t="s">
        <v>45</v>
      </c>
      <c r="AB45" s="52">
        <f>IF(V17="Y",H48,(IF(AND(H12="N",V16="N"),H48,IF(H48&gt;Z8,Z8,H48))))</f>
        <v>0</v>
      </c>
      <c r="AC45" s="50"/>
      <c r="AD45" s="50"/>
      <c r="AE45" s="50"/>
      <c r="AF45" s="51" t="s">
        <v>45</v>
      </c>
      <c r="AG45" s="50"/>
      <c r="AH45" s="52">
        <f>IF(V17="Y",H48,(IF(AND(H12="N",V16="N"),H48,IF(H48&gt;AB8,AB8,H48))))</f>
        <v>0</v>
      </c>
      <c r="AI45" s="50"/>
      <c r="AJ45" s="53"/>
      <c r="AK45" s="50"/>
      <c r="AL45" s="50"/>
      <c r="AM45" s="50"/>
      <c r="AN45" s="51" t="s">
        <v>45</v>
      </c>
      <c r="AO45" s="52">
        <f>IF(V18="N",AB45,AH45)</f>
        <v>0</v>
      </c>
      <c r="AP45" s="52" t="s">
        <v>100</v>
      </c>
      <c r="AQ45" s="49"/>
    </row>
    <row r="46" spans="1:43" ht="15.75" customHeight="1" thickBot="1" x14ac:dyDescent="0.25">
      <c r="A46" s="286" t="s">
        <v>42</v>
      </c>
      <c r="B46" s="287"/>
      <c r="C46" s="287"/>
      <c r="D46" s="300"/>
      <c r="E46" s="364"/>
      <c r="F46" s="365"/>
      <c r="G46" s="365"/>
      <c r="H46" s="365"/>
      <c r="I46" s="365"/>
      <c r="J46" s="365"/>
      <c r="K46" s="365"/>
      <c r="L46" s="365"/>
      <c r="M46" s="365"/>
      <c r="N46" s="366"/>
      <c r="O46" s="365"/>
      <c r="P46" s="365"/>
      <c r="Q46" s="365"/>
      <c r="R46" s="365"/>
      <c r="S46" s="365"/>
      <c r="T46" s="365"/>
      <c r="U46" s="365"/>
      <c r="V46" s="365"/>
      <c r="W46" s="367"/>
      <c r="X46" s="44"/>
      <c r="Y46" s="48"/>
      <c r="Z46" s="50"/>
      <c r="AA46" s="51" t="s">
        <v>46</v>
      </c>
      <c r="AB46" s="52">
        <f>IF(V17="Y",H49,(IF(AND(H12="N",V16="N"),H49,IF(H49&gt;Z9,Z9,H49))))</f>
        <v>0</v>
      </c>
      <c r="AC46" s="50"/>
      <c r="AD46" s="50"/>
      <c r="AE46" s="50"/>
      <c r="AF46" s="51" t="s">
        <v>46</v>
      </c>
      <c r="AG46" s="50"/>
      <c r="AH46" s="52">
        <f>IF(V17="Y",H49,(IF(AND(H12="N",V16="N"),H49,IF(H49&gt;AB9,AB9,H49))))</f>
        <v>0</v>
      </c>
      <c r="AI46" s="50"/>
      <c r="AJ46" s="53"/>
      <c r="AK46" s="50"/>
      <c r="AL46" s="50"/>
      <c r="AM46" s="50"/>
      <c r="AN46" s="51" t="s">
        <v>46</v>
      </c>
      <c r="AO46" s="52">
        <f>IF(V18="N",AB46,AH46)</f>
        <v>0</v>
      </c>
      <c r="AP46" s="52" t="s">
        <v>101</v>
      </c>
      <c r="AQ46" s="49"/>
    </row>
    <row r="47" spans="1:43" ht="15.75" customHeight="1" thickBot="1" x14ac:dyDescent="0.25">
      <c r="A47" s="195" t="s">
        <v>43</v>
      </c>
      <c r="B47" s="196"/>
      <c r="C47" s="196"/>
      <c r="D47" s="196"/>
      <c r="E47" s="196"/>
      <c r="F47" s="196"/>
      <c r="G47" s="196"/>
      <c r="H47" s="196"/>
      <c r="I47" s="196"/>
      <c r="J47" s="196"/>
      <c r="K47" s="196"/>
      <c r="L47" s="196"/>
      <c r="M47" s="197"/>
      <c r="N47" s="198"/>
      <c r="O47" s="195" t="s">
        <v>44</v>
      </c>
      <c r="P47" s="196"/>
      <c r="Q47" s="196"/>
      <c r="R47" s="196"/>
      <c r="S47" s="196"/>
      <c r="T47" s="196"/>
      <c r="U47" s="196"/>
      <c r="V47" s="196"/>
      <c r="W47" s="197"/>
      <c r="X47" s="44"/>
      <c r="Y47" s="54"/>
      <c r="Z47" s="55"/>
      <c r="AA47" s="56" t="s">
        <v>47</v>
      </c>
      <c r="AB47" s="57">
        <f>IF(V17="Y",H50,(IF(AND(H12="N",V16="N"),H50,IF(H50&gt;Z10,Z10,H50))))</f>
        <v>0</v>
      </c>
      <c r="AC47" s="55"/>
      <c r="AD47" s="55"/>
      <c r="AE47" s="55"/>
      <c r="AF47" s="56" t="s">
        <v>47</v>
      </c>
      <c r="AG47" s="55"/>
      <c r="AH47" s="57">
        <f>IF(V17="Y",H50,(IF(AND(H12="N",V16="N"),H50,IF(H50&gt;AB10,AB10,H50))))</f>
        <v>0</v>
      </c>
      <c r="AI47" s="55"/>
      <c r="AJ47" s="58"/>
      <c r="AK47" s="55"/>
      <c r="AL47" s="55"/>
      <c r="AM47" s="55"/>
      <c r="AN47" s="56" t="s">
        <v>47</v>
      </c>
      <c r="AO47" s="57">
        <f>IF(V18="N",AB47,AH47)</f>
        <v>0</v>
      </c>
      <c r="AP47" s="57" t="s">
        <v>102</v>
      </c>
      <c r="AQ47" s="59"/>
    </row>
    <row r="48" spans="1:43" ht="15.95" customHeight="1" x14ac:dyDescent="0.2">
      <c r="A48" s="201" t="s">
        <v>45</v>
      </c>
      <c r="B48" s="202"/>
      <c r="C48" s="202"/>
      <c r="D48" s="202"/>
      <c r="E48" s="202"/>
      <c r="F48" s="202"/>
      <c r="G48" s="203"/>
      <c r="H48" s="204">
        <v>0</v>
      </c>
      <c r="I48" s="205"/>
      <c r="J48" s="205"/>
      <c r="K48" s="205"/>
      <c r="L48" s="205"/>
      <c r="M48" s="206"/>
      <c r="N48" s="199"/>
      <c r="O48" s="286" t="s">
        <v>72</v>
      </c>
      <c r="P48" s="287"/>
      <c r="Q48" s="287"/>
      <c r="R48" s="287"/>
      <c r="S48" s="287"/>
      <c r="T48" s="300"/>
      <c r="U48" s="207">
        <v>0</v>
      </c>
      <c r="V48" s="208"/>
      <c r="W48" s="209"/>
      <c r="X48" s="44"/>
      <c r="Y48" s="48"/>
      <c r="Z48" s="13"/>
      <c r="AA48" s="13"/>
      <c r="AB48" s="13"/>
      <c r="AC48" s="13"/>
      <c r="AD48" s="14"/>
      <c r="AE48" s="14"/>
      <c r="AF48" s="15"/>
      <c r="AG48" s="14"/>
      <c r="AH48" s="16"/>
      <c r="AI48" s="14"/>
      <c r="AJ48" s="17"/>
      <c r="AK48" s="14"/>
      <c r="AL48" s="14"/>
      <c r="AM48" s="14"/>
      <c r="AN48" s="13"/>
      <c r="AO48" s="42"/>
      <c r="AP48" s="16"/>
      <c r="AQ48" s="49"/>
    </row>
    <row r="49" spans="1:43" ht="15.75" customHeight="1" x14ac:dyDescent="0.2">
      <c r="A49" s="201" t="s">
        <v>46</v>
      </c>
      <c r="B49" s="202"/>
      <c r="C49" s="202"/>
      <c r="D49" s="202"/>
      <c r="E49" s="202"/>
      <c r="F49" s="202"/>
      <c r="G49" s="203"/>
      <c r="H49" s="204">
        <v>0</v>
      </c>
      <c r="I49" s="205"/>
      <c r="J49" s="205"/>
      <c r="K49" s="205"/>
      <c r="L49" s="205"/>
      <c r="M49" s="206"/>
      <c r="N49" s="199"/>
      <c r="O49" s="301"/>
      <c r="P49" s="302"/>
      <c r="Q49" s="302"/>
      <c r="R49" s="302"/>
      <c r="S49" s="302"/>
      <c r="T49" s="303"/>
      <c r="U49" s="210"/>
      <c r="V49" s="211"/>
      <c r="W49" s="212"/>
      <c r="X49" s="44"/>
      <c r="Y49" s="60"/>
      <c r="Z49" s="13"/>
      <c r="AA49" s="13"/>
      <c r="AB49" s="13"/>
      <c r="AC49" s="13"/>
      <c r="AD49" s="13"/>
      <c r="AE49" s="13"/>
      <c r="AF49" s="13"/>
      <c r="AG49" s="13"/>
      <c r="AH49" s="13"/>
      <c r="AI49" s="13"/>
      <c r="AJ49" s="13"/>
      <c r="AK49" s="13"/>
      <c r="AL49" s="13"/>
      <c r="AM49" s="13"/>
      <c r="AN49" s="13"/>
      <c r="AO49" s="13"/>
      <c r="AP49" s="13"/>
      <c r="AQ49" s="49"/>
    </row>
    <row r="50" spans="1:43" ht="15.75" customHeight="1" x14ac:dyDescent="0.2">
      <c r="A50" s="201" t="s">
        <v>47</v>
      </c>
      <c r="B50" s="202"/>
      <c r="C50" s="202"/>
      <c r="D50" s="202"/>
      <c r="E50" s="202"/>
      <c r="F50" s="202"/>
      <c r="G50" s="203"/>
      <c r="H50" s="204">
        <v>0</v>
      </c>
      <c r="I50" s="205"/>
      <c r="J50" s="205"/>
      <c r="K50" s="205"/>
      <c r="L50" s="205"/>
      <c r="M50" s="206"/>
      <c r="N50" s="199"/>
      <c r="O50" s="286" t="s">
        <v>73</v>
      </c>
      <c r="P50" s="287"/>
      <c r="Q50" s="287"/>
      <c r="R50" s="287"/>
      <c r="S50" s="287"/>
      <c r="T50" s="300"/>
      <c r="U50" s="213">
        <f>IF(H12="Y",0,U48)</f>
        <v>0</v>
      </c>
      <c r="V50" s="214"/>
      <c r="W50" s="215"/>
      <c r="X50" s="44"/>
      <c r="Y50" s="60"/>
      <c r="Z50" s="13"/>
      <c r="AA50" s="13"/>
      <c r="AB50" s="13"/>
      <c r="AC50" s="13"/>
      <c r="AD50" s="13"/>
      <c r="AE50" s="13"/>
      <c r="AF50" s="13"/>
      <c r="AG50" s="13"/>
      <c r="AH50" s="13"/>
      <c r="AI50" s="13"/>
      <c r="AJ50" s="13"/>
      <c r="AK50" s="13"/>
      <c r="AL50" s="13"/>
      <c r="AM50" s="13"/>
      <c r="AN50" s="13"/>
      <c r="AO50" s="13"/>
      <c r="AP50" s="13"/>
      <c r="AQ50" s="49"/>
    </row>
    <row r="51" spans="1:43" ht="15.95" customHeight="1" x14ac:dyDescent="0.2">
      <c r="A51" s="201" t="s">
        <v>48</v>
      </c>
      <c r="B51" s="202"/>
      <c r="C51" s="202"/>
      <c r="D51" s="202"/>
      <c r="E51" s="202"/>
      <c r="F51" s="202"/>
      <c r="G51" s="203"/>
      <c r="H51" s="204">
        <v>0</v>
      </c>
      <c r="I51" s="205"/>
      <c r="J51" s="205"/>
      <c r="K51" s="205"/>
      <c r="L51" s="205"/>
      <c r="M51" s="206"/>
      <c r="N51" s="199"/>
      <c r="O51" s="301"/>
      <c r="P51" s="302"/>
      <c r="Q51" s="302"/>
      <c r="R51" s="302"/>
      <c r="S51" s="302"/>
      <c r="T51" s="303"/>
      <c r="U51" s="216"/>
      <c r="V51" s="217"/>
      <c r="W51" s="218"/>
      <c r="X51" s="44"/>
      <c r="Y51" s="48"/>
      <c r="Z51" s="13"/>
      <c r="AA51" s="13"/>
      <c r="AB51" s="13"/>
      <c r="AC51" s="13"/>
      <c r="AD51" s="14"/>
      <c r="AE51" s="14"/>
      <c r="AF51" s="15"/>
      <c r="AG51" s="14"/>
      <c r="AH51" s="16"/>
      <c r="AI51" s="14"/>
      <c r="AJ51" s="17"/>
      <c r="AK51" s="14"/>
      <c r="AL51" s="13"/>
      <c r="AM51" s="13"/>
      <c r="AN51" s="13"/>
      <c r="AO51" s="13"/>
      <c r="AP51" s="13"/>
      <c r="AQ51" s="61"/>
    </row>
    <row r="52" spans="1:43" ht="15.75" customHeight="1" x14ac:dyDescent="0.2">
      <c r="A52" s="201" t="s">
        <v>49</v>
      </c>
      <c r="B52" s="202"/>
      <c r="C52" s="202"/>
      <c r="D52" s="202"/>
      <c r="E52" s="202"/>
      <c r="F52" s="202"/>
      <c r="G52" s="203"/>
      <c r="H52" s="204">
        <v>0</v>
      </c>
      <c r="I52" s="205"/>
      <c r="J52" s="205"/>
      <c r="K52" s="205"/>
      <c r="L52" s="205"/>
      <c r="M52" s="206"/>
      <c r="N52" s="199"/>
      <c r="O52" s="224"/>
      <c r="P52" s="225"/>
      <c r="Q52" s="225"/>
      <c r="R52" s="225"/>
      <c r="S52" s="225"/>
      <c r="T52" s="225"/>
      <c r="U52" s="225"/>
      <c r="V52" s="225"/>
      <c r="W52" s="226"/>
      <c r="X52" s="44"/>
      <c r="Y52" s="48"/>
      <c r="Z52" s="13"/>
      <c r="AA52" s="13"/>
      <c r="AB52" s="13"/>
      <c r="AC52" s="13"/>
      <c r="AD52" s="14"/>
      <c r="AE52" s="14"/>
      <c r="AF52" s="15"/>
      <c r="AG52" s="14"/>
      <c r="AH52" s="16"/>
      <c r="AI52" s="14"/>
      <c r="AJ52" s="62" t="s">
        <v>90</v>
      </c>
      <c r="AK52" s="14"/>
      <c r="AL52" s="13"/>
      <c r="AM52" s="13"/>
      <c r="AN52" s="13"/>
      <c r="AO52" s="13"/>
      <c r="AP52" s="13"/>
      <c r="AQ52" s="61"/>
    </row>
    <row r="53" spans="1:43" ht="15.75" customHeight="1" x14ac:dyDescent="0.2">
      <c r="A53" s="201" t="s">
        <v>50</v>
      </c>
      <c r="B53" s="202"/>
      <c r="C53" s="202"/>
      <c r="D53" s="202"/>
      <c r="E53" s="202"/>
      <c r="F53" s="202"/>
      <c r="G53" s="203"/>
      <c r="H53" s="204">
        <v>0</v>
      </c>
      <c r="I53" s="205"/>
      <c r="J53" s="205"/>
      <c r="K53" s="205"/>
      <c r="L53" s="205"/>
      <c r="M53" s="206"/>
      <c r="N53" s="199"/>
      <c r="O53" s="259"/>
      <c r="P53" s="260"/>
      <c r="Q53" s="241" t="s">
        <v>62</v>
      </c>
      <c r="R53" s="241"/>
      <c r="S53" s="241"/>
      <c r="T53" s="241"/>
      <c r="U53" s="242"/>
      <c r="V53" s="239">
        <v>1</v>
      </c>
      <c r="W53" s="240"/>
      <c r="X53" s="44"/>
      <c r="Y53" s="48"/>
      <c r="Z53" s="13"/>
      <c r="AA53" s="13"/>
      <c r="AB53" s="13"/>
      <c r="AC53" s="13"/>
      <c r="AD53" s="14"/>
      <c r="AE53" s="14"/>
      <c r="AF53" s="63" t="s">
        <v>16</v>
      </c>
      <c r="AG53" s="14"/>
      <c r="AH53" s="64">
        <f>IF(T55="Y",(SUM(AO45+AO46+AO47+H51+H52+H53+H54)),SUM(AO45+AO46+AO47+H51+H52+H53))</f>
        <v>0</v>
      </c>
      <c r="AI53" s="14"/>
      <c r="AJ53" s="17">
        <v>51</v>
      </c>
      <c r="AK53" s="14"/>
      <c r="AL53" s="13"/>
      <c r="AM53" s="13"/>
      <c r="AN53" s="13"/>
      <c r="AO53" s="13"/>
      <c r="AP53" s="13"/>
      <c r="AQ53" s="61"/>
    </row>
    <row r="54" spans="1:43" ht="15.95" customHeight="1" thickBot="1" x14ac:dyDescent="0.25">
      <c r="A54" s="201" t="s">
        <v>60</v>
      </c>
      <c r="B54" s="202"/>
      <c r="C54" s="202"/>
      <c r="D54" s="202"/>
      <c r="E54" s="202"/>
      <c r="F54" s="202"/>
      <c r="G54" s="203"/>
      <c r="H54" s="204">
        <v>0</v>
      </c>
      <c r="I54" s="205"/>
      <c r="J54" s="205"/>
      <c r="K54" s="205"/>
      <c r="L54" s="205"/>
      <c r="M54" s="206"/>
      <c r="N54" s="199"/>
      <c r="O54" s="261"/>
      <c r="P54" s="262"/>
      <c r="Q54" s="243"/>
      <c r="R54" s="243"/>
      <c r="S54" s="243"/>
      <c r="T54" s="243"/>
      <c r="U54" s="244"/>
      <c r="V54" s="239"/>
      <c r="W54" s="240"/>
      <c r="X54" s="44"/>
      <c r="Y54" s="48"/>
      <c r="Z54" s="13"/>
      <c r="AA54" s="13"/>
      <c r="AB54" s="13"/>
      <c r="AC54" s="13"/>
      <c r="AD54" s="14"/>
      <c r="AE54" s="14"/>
      <c r="AF54" s="15"/>
      <c r="AG54" s="14"/>
      <c r="AH54" s="16"/>
      <c r="AI54" s="14"/>
      <c r="AJ54" s="17"/>
      <c r="AK54" s="14"/>
      <c r="AL54" s="13"/>
      <c r="AM54" s="13"/>
      <c r="AN54" s="13"/>
      <c r="AO54" s="13"/>
      <c r="AP54" s="13"/>
      <c r="AQ54" s="61"/>
    </row>
    <row r="55" spans="1:43" ht="16.5" customHeight="1" x14ac:dyDescent="0.2">
      <c r="A55" s="227" t="s">
        <v>16</v>
      </c>
      <c r="B55" s="228"/>
      <c r="C55" s="228"/>
      <c r="D55" s="228"/>
      <c r="E55" s="228"/>
      <c r="F55" s="228"/>
      <c r="G55" s="229"/>
      <c r="H55" s="230">
        <f>AH53</f>
        <v>0</v>
      </c>
      <c r="I55" s="231"/>
      <c r="J55" s="231"/>
      <c r="K55" s="231"/>
      <c r="L55" s="231"/>
      <c r="M55" s="232"/>
      <c r="N55" s="199"/>
      <c r="O55" s="219" t="s">
        <v>70</v>
      </c>
      <c r="P55" s="220"/>
      <c r="Q55" s="220"/>
      <c r="R55" s="220"/>
      <c r="S55" s="221"/>
      <c r="T55" s="222" t="s">
        <v>0</v>
      </c>
      <c r="U55" s="222"/>
      <c r="V55" s="222"/>
      <c r="W55" s="223"/>
      <c r="X55" s="44"/>
      <c r="Y55" s="47"/>
      <c r="Z55" s="65"/>
      <c r="AA55" s="65"/>
      <c r="AB55" s="65"/>
      <c r="AC55" s="65"/>
      <c r="AD55" s="66"/>
      <c r="AE55" s="66"/>
      <c r="AF55" s="67" t="s">
        <v>85</v>
      </c>
      <c r="AG55" s="66"/>
      <c r="AH55" s="68">
        <f>SUM(AO45+AO46+AO47+H53)</f>
        <v>0</v>
      </c>
      <c r="AI55" s="14"/>
      <c r="AJ55" s="17">
        <v>53</v>
      </c>
      <c r="AK55" s="14"/>
      <c r="AL55" s="13"/>
      <c r="AM55" s="13"/>
      <c r="AN55" s="13"/>
      <c r="AO55" s="13"/>
      <c r="AP55" s="13"/>
      <c r="AQ55" s="61"/>
    </row>
    <row r="56" spans="1:43" ht="15" customHeight="1" thickBot="1" x14ac:dyDescent="0.25">
      <c r="A56" s="236" t="s">
        <v>59</v>
      </c>
      <c r="B56" s="237"/>
      <c r="C56" s="237"/>
      <c r="D56" s="237"/>
      <c r="E56" s="237"/>
      <c r="F56" s="237"/>
      <c r="G56" s="238"/>
      <c r="H56" s="233">
        <f>AH61</f>
        <v>0</v>
      </c>
      <c r="I56" s="234"/>
      <c r="J56" s="234"/>
      <c r="K56" s="234"/>
      <c r="L56" s="234"/>
      <c r="M56" s="235"/>
      <c r="N56" s="200"/>
      <c r="O56" s="7"/>
      <c r="P56" s="8"/>
      <c r="Q56" s="8"/>
      <c r="R56" s="8"/>
      <c r="S56" s="8"/>
      <c r="T56" s="8"/>
      <c r="U56" s="8"/>
      <c r="V56" s="8"/>
      <c r="W56" s="9"/>
      <c r="Y56" s="60"/>
      <c r="Z56" s="13"/>
      <c r="AA56" s="13"/>
      <c r="AB56" s="13"/>
      <c r="AC56" s="13"/>
      <c r="AD56" s="14"/>
      <c r="AE56" s="14"/>
      <c r="AF56" s="15" t="s">
        <v>84</v>
      </c>
      <c r="AG56" s="14"/>
      <c r="AH56" s="69">
        <f>SUM(AO45+AO46+AO47+H51+H52+H53)</f>
        <v>0</v>
      </c>
      <c r="AI56" s="14"/>
      <c r="AJ56" s="17">
        <v>54</v>
      </c>
      <c r="AK56" s="14"/>
      <c r="AL56" s="13"/>
      <c r="AM56" s="13"/>
      <c r="AN56" s="13"/>
      <c r="AO56" s="13"/>
      <c r="AP56" s="13"/>
      <c r="AQ56" s="61"/>
    </row>
    <row r="57" spans="1:43" ht="15.75" customHeight="1" x14ac:dyDescent="0.2">
      <c r="A57" s="195" t="s">
        <v>67</v>
      </c>
      <c r="B57" s="196"/>
      <c r="C57" s="196"/>
      <c r="D57" s="196"/>
      <c r="E57" s="253"/>
      <c r="F57" s="253"/>
      <c r="G57" s="253"/>
      <c r="H57" s="253"/>
      <c r="I57" s="253"/>
      <c r="J57" s="253"/>
      <c r="K57" s="253"/>
      <c r="L57" s="253"/>
      <c r="M57" s="253"/>
      <c r="N57" s="253"/>
      <c r="O57" s="253"/>
      <c r="P57" s="253"/>
      <c r="Q57" s="253"/>
      <c r="R57" s="253"/>
      <c r="S57" s="253"/>
      <c r="T57" s="253"/>
      <c r="U57" s="253"/>
      <c r="V57" s="253"/>
      <c r="W57" s="254"/>
      <c r="Y57" s="60"/>
      <c r="Z57" s="13"/>
      <c r="AA57" s="13"/>
      <c r="AB57" s="13"/>
      <c r="AC57" s="13"/>
      <c r="AD57" s="14"/>
      <c r="AE57" s="14"/>
      <c r="AF57" s="15" t="s">
        <v>83</v>
      </c>
      <c r="AG57" s="14"/>
      <c r="AH57" s="69">
        <f>SUM(AO45+AO46+AO47++H51+H52+H53+H54)</f>
        <v>0</v>
      </c>
      <c r="AI57" s="14"/>
      <c r="AJ57" s="17">
        <v>55</v>
      </c>
      <c r="AK57" s="14"/>
      <c r="AL57" s="13"/>
      <c r="AM57" s="13"/>
      <c r="AN57" s="13"/>
      <c r="AO57" s="13"/>
      <c r="AP57" s="13"/>
      <c r="AQ57" s="61"/>
    </row>
    <row r="58" spans="1:43" ht="15.75" customHeight="1" x14ac:dyDescent="0.2">
      <c r="A58" s="3"/>
      <c r="B58" s="4"/>
      <c r="C58" s="4"/>
      <c r="D58" s="4"/>
      <c r="E58" s="248" t="s">
        <v>63</v>
      </c>
      <c r="F58" s="248"/>
      <c r="G58" s="248"/>
      <c r="H58" s="248"/>
      <c r="I58" s="249" t="s">
        <v>64</v>
      </c>
      <c r="J58" s="249"/>
      <c r="K58" s="249"/>
      <c r="L58" s="249"/>
      <c r="M58" s="250" t="s">
        <v>65</v>
      </c>
      <c r="N58" s="251"/>
      <c r="O58" s="251"/>
      <c r="P58" s="251"/>
      <c r="Q58" s="251"/>
      <c r="R58" s="245" t="s">
        <v>68</v>
      </c>
      <c r="S58" s="245"/>
      <c r="T58" s="246"/>
      <c r="U58" s="288" t="s">
        <v>125</v>
      </c>
      <c r="V58" s="289"/>
      <c r="W58" s="290"/>
      <c r="Y58" s="60"/>
      <c r="Z58" s="13"/>
      <c r="AA58" s="13"/>
      <c r="AB58" s="13"/>
      <c r="AC58" s="13"/>
      <c r="AD58" s="14"/>
      <c r="AE58" s="14"/>
      <c r="AF58" s="15" t="s">
        <v>86</v>
      </c>
      <c r="AG58" s="14"/>
      <c r="AH58" s="69">
        <f>SUM(AO45+AO46+AO47+H53+H54)</f>
        <v>0</v>
      </c>
      <c r="AI58" s="14"/>
      <c r="AJ58" s="17">
        <v>56</v>
      </c>
      <c r="AK58" s="14"/>
      <c r="AL58" s="13"/>
      <c r="AM58" s="13"/>
      <c r="AN58" s="13"/>
      <c r="AO58" s="13"/>
      <c r="AP58" s="13"/>
      <c r="AQ58" s="61"/>
    </row>
    <row r="59" spans="1:43" ht="15.75" customHeight="1" x14ac:dyDescent="0.2">
      <c r="A59" s="255" t="s">
        <v>8</v>
      </c>
      <c r="B59" s="256"/>
      <c r="C59" s="256"/>
      <c r="D59" s="256"/>
      <c r="E59" s="247">
        <v>0</v>
      </c>
      <c r="F59" s="247"/>
      <c r="G59" s="247"/>
      <c r="H59" s="247"/>
      <c r="I59" s="247">
        <v>0</v>
      </c>
      <c r="J59" s="247"/>
      <c r="K59" s="247"/>
      <c r="L59" s="247"/>
      <c r="M59" s="252">
        <v>0</v>
      </c>
      <c r="N59" s="252"/>
      <c r="O59" s="252"/>
      <c r="P59" s="252"/>
      <c r="Q59" s="252"/>
      <c r="R59" s="249"/>
      <c r="S59" s="249"/>
      <c r="T59" s="249"/>
      <c r="U59" s="257">
        <f>SUM(E59:Q59)</f>
        <v>0</v>
      </c>
      <c r="V59" s="257"/>
      <c r="W59" s="258"/>
      <c r="Y59" s="60"/>
      <c r="Z59" s="13"/>
      <c r="AA59" s="13"/>
      <c r="AB59" s="13"/>
      <c r="AC59" s="13"/>
      <c r="AD59" s="14"/>
      <c r="AE59" s="14"/>
      <c r="AF59" s="15" t="s">
        <v>87</v>
      </c>
      <c r="AG59" s="14"/>
      <c r="AH59" s="69">
        <f>SUM(AO45+AO46+AO47+H53)</f>
        <v>0</v>
      </c>
      <c r="AI59" s="14"/>
      <c r="AJ59" s="17">
        <v>57</v>
      </c>
      <c r="AK59" s="14"/>
      <c r="AL59" s="13"/>
      <c r="AM59" s="13"/>
      <c r="AN59" s="13"/>
      <c r="AO59" s="13"/>
      <c r="AP59" s="13"/>
      <c r="AQ59" s="61"/>
    </row>
    <row r="60" spans="1:43" ht="15.95" customHeight="1" x14ac:dyDescent="0.2">
      <c r="A60" s="255" t="s">
        <v>75</v>
      </c>
      <c r="B60" s="256"/>
      <c r="C60" s="256"/>
      <c r="D60" s="256"/>
      <c r="E60" s="247">
        <v>0</v>
      </c>
      <c r="F60" s="247"/>
      <c r="G60" s="247"/>
      <c r="H60" s="247"/>
      <c r="I60" s="247">
        <v>0</v>
      </c>
      <c r="J60" s="247"/>
      <c r="K60" s="247"/>
      <c r="L60" s="247"/>
      <c r="M60" s="252">
        <v>0</v>
      </c>
      <c r="N60" s="252"/>
      <c r="O60" s="252"/>
      <c r="P60" s="252"/>
      <c r="Q60" s="252"/>
      <c r="R60" s="249"/>
      <c r="S60" s="249"/>
      <c r="T60" s="249"/>
      <c r="U60" s="257">
        <f>SUM(E60:Q60)</f>
        <v>0</v>
      </c>
      <c r="V60" s="257"/>
      <c r="W60" s="258"/>
      <c r="Y60" s="60"/>
      <c r="Z60" s="13"/>
      <c r="AA60" s="13"/>
      <c r="AB60" s="13"/>
      <c r="AC60" s="13"/>
      <c r="AD60" s="14"/>
      <c r="AE60" s="14"/>
      <c r="AF60" s="15" t="s">
        <v>91</v>
      </c>
      <c r="AG60" s="14"/>
      <c r="AH60" s="69">
        <f>SUM(AO45+AO46+AO47++H53+H54)</f>
        <v>0</v>
      </c>
      <c r="AI60" s="14"/>
      <c r="AJ60" s="17">
        <v>58</v>
      </c>
      <c r="AK60" s="14"/>
      <c r="AL60" s="13"/>
      <c r="AM60" s="13"/>
      <c r="AN60" s="13"/>
      <c r="AO60" s="13"/>
      <c r="AP60" s="13"/>
      <c r="AQ60" s="61"/>
    </row>
    <row r="61" spans="1:43" ht="16.5" thickBot="1" x14ac:dyDescent="0.25">
      <c r="A61" s="276" t="s">
        <v>76</v>
      </c>
      <c r="B61" s="277"/>
      <c r="C61" s="277"/>
      <c r="D61" s="277"/>
      <c r="E61" s="247">
        <v>0</v>
      </c>
      <c r="F61" s="247"/>
      <c r="G61" s="247"/>
      <c r="H61" s="247"/>
      <c r="I61" s="247">
        <v>0</v>
      </c>
      <c r="J61" s="247"/>
      <c r="K61" s="247"/>
      <c r="L61" s="247"/>
      <c r="M61" s="252">
        <v>0</v>
      </c>
      <c r="N61" s="252"/>
      <c r="O61" s="252"/>
      <c r="P61" s="252"/>
      <c r="Q61" s="252"/>
      <c r="R61" s="249"/>
      <c r="S61" s="249"/>
      <c r="T61" s="249"/>
      <c r="U61" s="217">
        <f>SUM(E61:Q61)</f>
        <v>0</v>
      </c>
      <c r="V61" s="217"/>
      <c r="W61" s="218"/>
      <c r="Y61" s="54"/>
      <c r="Z61" s="70"/>
      <c r="AA61" s="70"/>
      <c r="AB61" s="70"/>
      <c r="AC61" s="70"/>
      <c r="AD61" s="71"/>
      <c r="AE61" s="71"/>
      <c r="AF61" s="72" t="s">
        <v>59</v>
      </c>
      <c r="AG61" s="73"/>
      <c r="AH61" s="74">
        <f>IF(AND(V18="Y",T55="N"),AH59,(IF(AND(V18="Y",T55="Y"),AH60,(IF(AND(T55="N",I13="N"),AH55,(IF(AND(T55="N",I13="Y"),AH56,(IF(AND(T55="Y",I13="Y"),AH57,AH58)))))))))</f>
        <v>0</v>
      </c>
      <c r="AI61" s="14"/>
      <c r="AJ61" s="17">
        <v>59</v>
      </c>
      <c r="AK61" s="14"/>
      <c r="AL61" s="13"/>
      <c r="AM61" s="13"/>
      <c r="AN61" s="13"/>
      <c r="AO61" s="13"/>
      <c r="AP61" s="13"/>
      <c r="AQ61" s="61"/>
    </row>
    <row r="62" spans="1:43" ht="16.5" thickBot="1" x14ac:dyDescent="0.25">
      <c r="A62" s="276" t="s">
        <v>78</v>
      </c>
      <c r="B62" s="277"/>
      <c r="C62" s="277"/>
      <c r="D62" s="375"/>
      <c r="E62" s="247">
        <v>0</v>
      </c>
      <c r="F62" s="247"/>
      <c r="G62" s="247"/>
      <c r="H62" s="247"/>
      <c r="I62" s="247">
        <v>0</v>
      </c>
      <c r="J62" s="247"/>
      <c r="K62" s="247"/>
      <c r="L62" s="247"/>
      <c r="M62" s="252">
        <v>0</v>
      </c>
      <c r="N62" s="252"/>
      <c r="O62" s="252"/>
      <c r="P62" s="252"/>
      <c r="Q62" s="252"/>
      <c r="R62" s="249"/>
      <c r="S62" s="249"/>
      <c r="T62" s="249"/>
      <c r="U62" s="249"/>
      <c r="V62" s="249"/>
      <c r="W62" s="249"/>
      <c r="Y62" s="60"/>
      <c r="Z62" s="13"/>
      <c r="AA62" s="13"/>
      <c r="AB62" s="13"/>
      <c r="AC62" s="13"/>
      <c r="AD62" s="14"/>
      <c r="AE62" s="14"/>
      <c r="AF62" s="15"/>
      <c r="AG62" s="14"/>
      <c r="AH62" s="16"/>
      <c r="AI62" s="14"/>
      <c r="AJ62" s="17"/>
      <c r="AK62" s="14"/>
      <c r="AL62" s="13"/>
      <c r="AM62" s="13"/>
      <c r="AN62" s="13"/>
      <c r="AO62" s="13"/>
      <c r="AP62" s="13"/>
      <c r="AQ62" s="61"/>
    </row>
    <row r="63" spans="1:43" ht="15.95" customHeight="1" x14ac:dyDescent="0.2">
      <c r="A63" s="276" t="s">
        <v>77</v>
      </c>
      <c r="B63" s="277"/>
      <c r="C63" s="277"/>
      <c r="D63" s="277"/>
      <c r="E63" s="247">
        <v>0</v>
      </c>
      <c r="F63" s="247"/>
      <c r="G63" s="247"/>
      <c r="H63" s="247"/>
      <c r="I63" s="247">
        <v>0</v>
      </c>
      <c r="J63" s="247"/>
      <c r="K63" s="247"/>
      <c r="L63" s="247"/>
      <c r="M63" s="252">
        <v>0</v>
      </c>
      <c r="N63" s="252"/>
      <c r="O63" s="252"/>
      <c r="P63" s="252"/>
      <c r="Q63" s="252"/>
      <c r="R63" s="249"/>
      <c r="S63" s="249"/>
      <c r="T63" s="249"/>
      <c r="U63" s="249"/>
      <c r="V63" s="249"/>
      <c r="W63" s="249"/>
      <c r="Y63" s="75"/>
      <c r="Z63" s="65"/>
      <c r="AA63" s="65"/>
      <c r="AB63" s="65"/>
      <c r="AC63" s="65"/>
      <c r="AD63" s="66"/>
      <c r="AE63" s="66"/>
      <c r="AF63" s="67" t="s">
        <v>89</v>
      </c>
      <c r="AG63" s="66"/>
      <c r="AH63" s="68" t="str">
        <f>IF(E65&gt;11,"FT",IF(I65&gt;11,"FT",IF(M65&gt;11,"FT","PT")))</f>
        <v>PT</v>
      </c>
      <c r="AI63" s="14"/>
      <c r="AJ63" s="17">
        <v>61</v>
      </c>
      <c r="AK63" s="14"/>
      <c r="AL63" s="13"/>
      <c r="AM63" s="13"/>
      <c r="AN63" s="13"/>
      <c r="AO63" s="76"/>
      <c r="AP63" s="13"/>
      <c r="AQ63" s="61"/>
    </row>
    <row r="64" spans="1:43" ht="15.95" customHeight="1" x14ac:dyDescent="0.2">
      <c r="A64" s="373" t="s">
        <v>79</v>
      </c>
      <c r="B64" s="374"/>
      <c r="C64" s="374"/>
      <c r="D64" s="374"/>
      <c r="E64" s="239"/>
      <c r="F64" s="239"/>
      <c r="G64" s="239"/>
      <c r="H64" s="239"/>
      <c r="I64" s="239"/>
      <c r="J64" s="239"/>
      <c r="K64" s="239"/>
      <c r="L64" s="239"/>
      <c r="M64" s="370"/>
      <c r="N64" s="371"/>
      <c r="O64" s="371"/>
      <c r="P64" s="371"/>
      <c r="Q64" s="371"/>
      <c r="R64" s="371"/>
      <c r="S64" s="371"/>
      <c r="T64" s="371"/>
      <c r="U64" s="371"/>
      <c r="V64" s="371"/>
      <c r="W64" s="372"/>
      <c r="Y64" s="60"/>
      <c r="Z64" s="13"/>
      <c r="AA64" s="13"/>
      <c r="AB64" s="13"/>
      <c r="AC64" s="13"/>
      <c r="AD64" s="14"/>
      <c r="AE64" s="14"/>
      <c r="AF64" s="15" t="s">
        <v>116</v>
      </c>
      <c r="AG64" s="14"/>
      <c r="AH64" s="69">
        <f>IF(AND(H12="Y",V17="N"),(SUM(E65+I65+M65)*(IF(V18="N",Z13,AB13))),(SUM(E65+I65+M65)*(IF(V18="N",Z14,AB14))))</f>
        <v>0</v>
      </c>
      <c r="AI64" s="14"/>
      <c r="AJ64" s="17">
        <v>62</v>
      </c>
      <c r="AK64" s="14"/>
      <c r="AL64" s="13"/>
      <c r="AM64" s="13"/>
      <c r="AN64" s="13"/>
      <c r="AO64" s="15"/>
      <c r="AP64" s="14"/>
      <c r="AQ64" s="61"/>
    </row>
    <row r="65" spans="1:43" ht="16.5" customHeight="1" thickBot="1" x14ac:dyDescent="0.25">
      <c r="A65" s="286" t="s">
        <v>66</v>
      </c>
      <c r="B65" s="287"/>
      <c r="C65" s="287"/>
      <c r="D65" s="287"/>
      <c r="E65" s="275">
        <v>0</v>
      </c>
      <c r="F65" s="275"/>
      <c r="G65" s="275"/>
      <c r="H65" s="275"/>
      <c r="I65" s="275">
        <v>0</v>
      </c>
      <c r="J65" s="275"/>
      <c r="K65" s="275"/>
      <c r="L65" s="275"/>
      <c r="M65" s="275">
        <v>0</v>
      </c>
      <c r="N65" s="275"/>
      <c r="O65" s="275"/>
      <c r="P65" s="275"/>
      <c r="Q65" s="275"/>
      <c r="R65" s="6"/>
      <c r="S65" s="265" t="s">
        <v>1</v>
      </c>
      <c r="T65" s="265"/>
      <c r="U65" s="263">
        <f>SUM(U59:W61)</f>
        <v>0</v>
      </c>
      <c r="V65" s="263"/>
      <c r="W65" s="264"/>
      <c r="Y65" s="77"/>
      <c r="Z65" s="78"/>
      <c r="AA65" s="78"/>
      <c r="AB65" s="78"/>
      <c r="AC65" s="78"/>
      <c r="AD65" s="73"/>
      <c r="AE65" s="73"/>
      <c r="AF65" s="72" t="s">
        <v>117</v>
      </c>
      <c r="AG65" s="73"/>
      <c r="AH65" s="79">
        <f>IF(AND(AH63="PT",AH64&gt;AP66),AP66,AH64)</f>
        <v>0</v>
      </c>
      <c r="AI65" s="14"/>
      <c r="AJ65" s="17"/>
      <c r="AK65" s="14"/>
      <c r="AL65" s="13"/>
      <c r="AM65" s="13"/>
      <c r="AN65" s="13"/>
      <c r="AO65" s="15" t="s">
        <v>121</v>
      </c>
      <c r="AP65" s="16">
        <f>AH65</f>
        <v>0</v>
      </c>
      <c r="AQ65" s="61"/>
    </row>
    <row r="66" spans="1:43" ht="15.75" customHeight="1" thickBot="1" x14ac:dyDescent="0.25">
      <c r="A66" s="280" t="s">
        <v>12</v>
      </c>
      <c r="B66" s="281"/>
      <c r="C66" s="281"/>
      <c r="D66" s="281"/>
      <c r="E66" s="282"/>
      <c r="F66" s="282"/>
      <c r="G66" s="282"/>
      <c r="H66" s="282"/>
      <c r="I66" s="5" t="s">
        <v>80</v>
      </c>
      <c r="J66" s="283" t="s">
        <v>13</v>
      </c>
      <c r="K66" s="283"/>
      <c r="L66" s="283"/>
      <c r="M66" s="283"/>
      <c r="N66" s="283"/>
      <c r="O66" s="283"/>
      <c r="P66" s="283"/>
      <c r="Q66" s="283"/>
      <c r="R66" s="283"/>
      <c r="S66" s="284"/>
      <c r="T66" s="285"/>
      <c r="U66" s="278"/>
      <c r="V66" s="278"/>
      <c r="W66" s="279"/>
      <c r="Y66" s="60"/>
      <c r="Z66" s="80"/>
      <c r="AA66" s="13"/>
      <c r="AB66" s="13"/>
      <c r="AC66" s="13"/>
      <c r="AD66" s="14"/>
      <c r="AE66" s="14"/>
      <c r="AF66" s="15"/>
      <c r="AG66" s="14"/>
      <c r="AH66" s="16"/>
      <c r="AI66" s="14"/>
      <c r="AJ66" s="17"/>
      <c r="AK66" s="14"/>
      <c r="AL66" s="13"/>
      <c r="AM66" s="13"/>
      <c r="AN66" s="13"/>
      <c r="AO66" s="81" t="s">
        <v>120</v>
      </c>
      <c r="AP66" s="16">
        <f>IF(V53&gt;1,AB23,(AB23/2))</f>
        <v>3000</v>
      </c>
      <c r="AQ66" s="61"/>
    </row>
    <row r="67" spans="1:43" ht="6.75" customHeight="1" thickBot="1" x14ac:dyDescent="0.25">
      <c r="A67" s="328"/>
      <c r="B67" s="329"/>
      <c r="C67" s="329"/>
      <c r="D67" s="329"/>
      <c r="E67" s="329"/>
      <c r="F67" s="329"/>
      <c r="G67" s="329"/>
      <c r="H67" s="329"/>
      <c r="I67" s="329"/>
      <c r="J67" s="329"/>
      <c r="K67" s="329"/>
      <c r="L67" s="329"/>
      <c r="M67" s="329"/>
      <c r="N67" s="329"/>
      <c r="O67" s="329"/>
      <c r="P67" s="329"/>
      <c r="Q67" s="329"/>
      <c r="R67" s="329"/>
      <c r="S67" s="329"/>
      <c r="T67" s="329"/>
      <c r="U67" s="330"/>
      <c r="V67" s="330"/>
      <c r="W67" s="331"/>
      <c r="Y67" s="60"/>
      <c r="Z67" s="13"/>
      <c r="AA67" s="13"/>
      <c r="AB67" s="13"/>
      <c r="AC67" s="13"/>
      <c r="AE67" s="14"/>
      <c r="AF67" s="16"/>
      <c r="AG67" s="14"/>
      <c r="AH67" s="16"/>
      <c r="AI67" s="14"/>
      <c r="AJ67" s="17"/>
      <c r="AK67" s="14"/>
      <c r="AL67" s="14"/>
      <c r="AM67" s="14"/>
      <c r="AN67" s="13"/>
      <c r="AO67" s="15"/>
      <c r="AP67" s="26"/>
      <c r="AQ67" s="49"/>
    </row>
    <row r="68" spans="1:43" ht="15.75" customHeight="1" x14ac:dyDescent="0.2">
      <c r="A68" s="266" t="s">
        <v>51</v>
      </c>
      <c r="B68" s="267"/>
      <c r="C68" s="267"/>
      <c r="D68" s="267"/>
      <c r="E68" s="267"/>
      <c r="F68" s="267"/>
      <c r="G68" s="267"/>
      <c r="H68" s="267"/>
      <c r="I68" s="267"/>
      <c r="J68" s="267"/>
      <c r="K68" s="267"/>
      <c r="L68" s="267"/>
      <c r="M68" s="267"/>
      <c r="N68" s="267"/>
      <c r="O68" s="267"/>
      <c r="P68" s="267"/>
      <c r="Q68" s="267"/>
      <c r="R68" s="267"/>
      <c r="S68" s="267"/>
      <c r="T68" s="267"/>
      <c r="U68" s="267"/>
      <c r="V68" s="267"/>
      <c r="W68" s="268"/>
      <c r="Y68" s="60"/>
      <c r="Z68" s="13"/>
      <c r="AA68" s="13"/>
      <c r="AB68" s="13"/>
      <c r="AC68" s="13"/>
      <c r="AD68" s="14"/>
      <c r="AF68" s="82"/>
      <c r="AH68" s="82"/>
      <c r="AI68" s="14"/>
      <c r="AJ68" s="17"/>
      <c r="AK68" s="14"/>
      <c r="AL68" s="14"/>
      <c r="AM68" s="14"/>
      <c r="AN68" s="13"/>
      <c r="AO68" s="15" t="s">
        <v>119</v>
      </c>
      <c r="AP68" s="16">
        <f>IF(AH63="FT",AP66,AP65)</f>
        <v>0</v>
      </c>
      <c r="AQ68" s="49"/>
    </row>
    <row r="69" spans="1:43" ht="31.15" customHeight="1" thickBot="1" x14ac:dyDescent="0.25">
      <c r="A69" s="269" t="s">
        <v>52</v>
      </c>
      <c r="B69" s="270"/>
      <c r="C69" s="270"/>
      <c r="D69" s="270"/>
      <c r="E69" s="270"/>
      <c r="F69" s="270"/>
      <c r="G69" s="270"/>
      <c r="H69" s="270"/>
      <c r="I69" s="270"/>
      <c r="J69" s="271"/>
      <c r="K69" s="271"/>
      <c r="L69" s="271"/>
      <c r="M69" s="271"/>
      <c r="N69" s="271"/>
      <c r="O69" s="271"/>
      <c r="P69" s="271"/>
      <c r="Q69" s="271"/>
      <c r="R69" s="271"/>
      <c r="S69" s="271"/>
      <c r="T69" s="271"/>
      <c r="U69" s="271"/>
      <c r="V69" s="271"/>
      <c r="W69" s="272"/>
      <c r="Y69" s="60"/>
      <c r="Z69" s="13"/>
      <c r="AA69" s="13"/>
      <c r="AB69" s="13"/>
      <c r="AC69" s="13"/>
      <c r="AD69" s="14"/>
      <c r="AE69" s="14"/>
      <c r="AF69" s="15"/>
      <c r="AG69" s="14"/>
      <c r="AH69" s="16"/>
      <c r="AI69" s="14"/>
      <c r="AJ69" s="17"/>
      <c r="AK69" s="14"/>
      <c r="AL69" s="14"/>
      <c r="AM69" s="14"/>
      <c r="AN69" s="13"/>
      <c r="AO69" s="15"/>
      <c r="AP69" s="16"/>
      <c r="AQ69" s="49"/>
    </row>
    <row r="70" spans="1:43" ht="15.75" customHeight="1" x14ac:dyDescent="0.2">
      <c r="A70" s="354"/>
      <c r="B70" s="355"/>
      <c r="C70" s="355"/>
      <c r="D70" s="355"/>
      <c r="E70" s="355"/>
      <c r="F70" s="355"/>
      <c r="G70" s="355"/>
      <c r="H70" s="355"/>
      <c r="I70" s="355"/>
      <c r="J70" s="336" t="s">
        <v>59</v>
      </c>
      <c r="K70" s="337"/>
      <c r="L70" s="337"/>
      <c r="M70" s="337"/>
      <c r="N70" s="337"/>
      <c r="O70" s="337"/>
      <c r="P70" s="337"/>
      <c r="Q70" s="337"/>
      <c r="R70" s="337"/>
      <c r="S70" s="337"/>
      <c r="T70" s="273">
        <f>H56</f>
        <v>0</v>
      </c>
      <c r="U70" s="273"/>
      <c r="V70" s="273"/>
      <c r="W70" s="274"/>
      <c r="Y70" s="60"/>
      <c r="Z70" s="13"/>
      <c r="AA70" s="13"/>
      <c r="AB70" s="13"/>
      <c r="AC70" s="13"/>
      <c r="AD70" s="83"/>
      <c r="AE70" s="66"/>
      <c r="AF70" s="84" t="s">
        <v>93</v>
      </c>
      <c r="AG70" s="66"/>
      <c r="AH70" s="68" t="e">
        <f>SUM(H56-((U65+U50)*((H56/H55))))</f>
        <v>#DIV/0!</v>
      </c>
      <c r="AI70" s="14"/>
      <c r="AJ70" s="17">
        <v>68</v>
      </c>
      <c r="AK70" s="14"/>
      <c r="AL70" s="14"/>
      <c r="AM70" s="14"/>
      <c r="AN70" s="13"/>
      <c r="AO70" s="14"/>
      <c r="AP70" s="26"/>
      <c r="AQ70" s="49"/>
    </row>
    <row r="71" spans="1:43" ht="15.95" customHeight="1" thickBot="1" x14ac:dyDescent="0.25">
      <c r="A71" s="356"/>
      <c r="B71" s="357"/>
      <c r="C71" s="357"/>
      <c r="D71" s="357"/>
      <c r="E71" s="357"/>
      <c r="F71" s="357"/>
      <c r="G71" s="357"/>
      <c r="H71" s="357"/>
      <c r="I71" s="357"/>
      <c r="J71" s="346" t="s">
        <v>61</v>
      </c>
      <c r="K71" s="347"/>
      <c r="L71" s="347"/>
      <c r="M71" s="347"/>
      <c r="N71" s="347"/>
      <c r="O71" s="347"/>
      <c r="P71" s="347"/>
      <c r="Q71" s="347"/>
      <c r="R71" s="347"/>
      <c r="S71" s="347"/>
      <c r="T71" s="344">
        <f>IFERROR(AH75,0)</f>
        <v>0</v>
      </c>
      <c r="U71" s="344"/>
      <c r="V71" s="344"/>
      <c r="W71" s="345"/>
      <c r="Y71" s="60"/>
      <c r="Z71" s="13"/>
      <c r="AA71" s="13"/>
      <c r="AB71" s="13"/>
      <c r="AC71" s="13"/>
      <c r="AD71" s="85"/>
      <c r="AE71" s="14"/>
      <c r="AF71" s="42" t="s">
        <v>94</v>
      </c>
      <c r="AG71" s="14"/>
      <c r="AH71" s="69" t="e">
        <f>SUM(H56-(U65*(H56/H55)))</f>
        <v>#DIV/0!</v>
      </c>
      <c r="AI71" s="14"/>
      <c r="AJ71" s="17">
        <v>69</v>
      </c>
      <c r="AK71" s="14"/>
      <c r="AL71" s="14"/>
      <c r="AM71" s="14"/>
      <c r="AN71" s="13"/>
      <c r="AO71" s="14" t="s">
        <v>97</v>
      </c>
      <c r="AP71" s="86">
        <f>SUM(AB23/2)</f>
        <v>3000</v>
      </c>
      <c r="AQ71" s="49"/>
    </row>
    <row r="72" spans="1:43" ht="15.75" customHeight="1" x14ac:dyDescent="0.2">
      <c r="A72" s="351"/>
      <c r="B72" s="352"/>
      <c r="C72" s="352"/>
      <c r="D72" s="352"/>
      <c r="E72" s="352"/>
      <c r="F72" s="352"/>
      <c r="G72" s="352"/>
      <c r="H72" s="352"/>
      <c r="I72" s="352"/>
      <c r="J72" s="352"/>
      <c r="K72" s="352"/>
      <c r="L72" s="352"/>
      <c r="M72" s="352"/>
      <c r="N72" s="352"/>
      <c r="O72" s="352"/>
      <c r="P72" s="352"/>
      <c r="Q72" s="352"/>
      <c r="R72" s="352"/>
      <c r="S72" s="352"/>
      <c r="T72" s="352"/>
      <c r="U72" s="352"/>
      <c r="V72" s="352"/>
      <c r="W72" s="353"/>
      <c r="Y72" s="87"/>
      <c r="Z72" s="13"/>
      <c r="AA72" s="13"/>
      <c r="AB72" s="13"/>
      <c r="AC72" s="13"/>
      <c r="AD72" s="88"/>
      <c r="AE72" s="89"/>
      <c r="AF72" s="42" t="s">
        <v>95</v>
      </c>
      <c r="AG72" s="89"/>
      <c r="AH72" s="90"/>
      <c r="AI72" s="14"/>
      <c r="AJ72" s="17">
        <v>70</v>
      </c>
      <c r="AK72" s="14"/>
      <c r="AL72" s="14"/>
      <c r="AM72" s="14"/>
      <c r="AN72" s="13"/>
      <c r="AO72" s="14"/>
      <c r="AP72" s="16"/>
      <c r="AQ72" s="49"/>
    </row>
    <row r="73" spans="1:43" ht="15.75" customHeight="1" x14ac:dyDescent="0.2">
      <c r="A73" s="325" t="s">
        <v>71</v>
      </c>
      <c r="B73" s="326"/>
      <c r="C73" s="326"/>
      <c r="D73" s="326"/>
      <c r="E73" s="326"/>
      <c r="F73" s="326"/>
      <c r="G73" s="326"/>
      <c r="H73" s="326"/>
      <c r="I73" s="326"/>
      <c r="J73" s="326"/>
      <c r="K73" s="326"/>
      <c r="L73" s="326"/>
      <c r="M73" s="326"/>
      <c r="N73" s="326"/>
      <c r="O73" s="326"/>
      <c r="P73" s="326"/>
      <c r="Q73" s="326"/>
      <c r="R73" s="326"/>
      <c r="S73" s="327"/>
      <c r="T73" s="361">
        <f>IFERROR(AH80,0)</f>
        <v>0</v>
      </c>
      <c r="U73" s="362"/>
      <c r="V73" s="362"/>
      <c r="W73" s="363"/>
      <c r="Y73" s="60"/>
      <c r="Z73" s="13"/>
      <c r="AA73" s="13"/>
      <c r="AB73" s="13"/>
      <c r="AC73" s="13"/>
      <c r="AD73" s="85"/>
      <c r="AE73" s="14"/>
      <c r="AF73" s="42" t="s">
        <v>96</v>
      </c>
      <c r="AG73" s="14"/>
      <c r="AH73" s="69" t="e">
        <f>SUM(H56-((U65*(H56/H55))))</f>
        <v>#DIV/0!</v>
      </c>
      <c r="AI73" s="14"/>
      <c r="AJ73" s="17">
        <v>71</v>
      </c>
      <c r="AK73" s="14"/>
      <c r="AL73" s="91"/>
      <c r="AM73" s="14"/>
      <c r="AN73" s="13"/>
      <c r="AO73" s="14"/>
      <c r="AP73" s="16"/>
      <c r="AQ73" s="49"/>
    </row>
    <row r="74" spans="1:43" ht="9" customHeight="1" thickBot="1" x14ac:dyDescent="0.25">
      <c r="A74" s="358"/>
      <c r="B74" s="359"/>
      <c r="C74" s="359"/>
      <c r="D74" s="359"/>
      <c r="E74" s="359"/>
      <c r="F74" s="359"/>
      <c r="G74" s="359"/>
      <c r="H74" s="359"/>
      <c r="I74" s="359"/>
      <c r="J74" s="359"/>
      <c r="K74" s="359"/>
      <c r="L74" s="359"/>
      <c r="M74" s="359"/>
      <c r="N74" s="359"/>
      <c r="O74" s="359"/>
      <c r="P74" s="359"/>
      <c r="Q74" s="359"/>
      <c r="R74" s="359"/>
      <c r="S74" s="359"/>
      <c r="T74" s="359"/>
      <c r="U74" s="359"/>
      <c r="V74" s="359"/>
      <c r="W74" s="360"/>
      <c r="Y74" s="60"/>
      <c r="Z74" s="13"/>
      <c r="AA74" s="13"/>
      <c r="AB74" s="13"/>
      <c r="AC74" s="13"/>
      <c r="AD74" s="85"/>
      <c r="AE74" s="14"/>
      <c r="AF74" s="92"/>
      <c r="AG74" s="14"/>
      <c r="AH74" s="69"/>
      <c r="AI74" s="14"/>
      <c r="AJ74" s="17"/>
      <c r="AK74" s="14"/>
      <c r="AL74" s="14"/>
      <c r="AM74" s="14"/>
      <c r="AN74" s="13"/>
      <c r="AO74" s="14"/>
      <c r="AP74" s="16"/>
      <c r="AQ74" s="49"/>
    </row>
    <row r="75" spans="1:43" ht="15.95" customHeight="1" thickBot="1" x14ac:dyDescent="0.3">
      <c r="A75" s="379" t="s">
        <v>53</v>
      </c>
      <c r="B75" s="380"/>
      <c r="C75" s="380"/>
      <c r="D75" s="380"/>
      <c r="E75" s="380"/>
      <c r="F75" s="380"/>
      <c r="G75" s="380"/>
      <c r="H75" s="380"/>
      <c r="I75" s="380"/>
      <c r="J75" s="380"/>
      <c r="K75" s="380"/>
      <c r="L75" s="380"/>
      <c r="M75" s="380"/>
      <c r="N75" s="380"/>
      <c r="O75" s="380"/>
      <c r="P75" s="380"/>
      <c r="Q75" s="380"/>
      <c r="R75" s="380"/>
      <c r="S75" s="381"/>
      <c r="T75" s="382">
        <v>0</v>
      </c>
      <c r="U75" s="383"/>
      <c r="V75" s="383"/>
      <c r="W75" s="384"/>
      <c r="Y75" s="60"/>
      <c r="Z75" s="13"/>
      <c r="AA75" s="13"/>
      <c r="AB75" s="13"/>
      <c r="AC75" s="13"/>
      <c r="AD75" s="93"/>
      <c r="AE75" s="73"/>
      <c r="AF75" s="94" t="s">
        <v>92</v>
      </c>
      <c r="AG75" s="73"/>
      <c r="AH75" s="79" t="e">
        <f>IF(AND(V16="N",H12="N"),AH70,IF(AND(V16="N",H12="Y"),AH71, AH73))</f>
        <v>#DIV/0!</v>
      </c>
      <c r="AI75" s="14"/>
      <c r="AJ75" s="17">
        <v>72</v>
      </c>
      <c r="AK75" s="14"/>
      <c r="AL75" s="14"/>
      <c r="AM75" s="13"/>
      <c r="AN75" s="13"/>
      <c r="AO75" s="95"/>
      <c r="AP75" s="26"/>
      <c r="AQ75" s="49"/>
    </row>
    <row r="76" spans="1:43" ht="15.75" customHeight="1" x14ac:dyDescent="0.25">
      <c r="A76" s="338" t="s">
        <v>54</v>
      </c>
      <c r="B76" s="339"/>
      <c r="C76" s="339"/>
      <c r="D76" s="339"/>
      <c r="E76" s="339"/>
      <c r="F76" s="339"/>
      <c r="G76" s="339"/>
      <c r="H76" s="339"/>
      <c r="I76" s="339"/>
      <c r="J76" s="339"/>
      <c r="K76" s="339"/>
      <c r="L76" s="339"/>
      <c r="M76" s="339"/>
      <c r="N76" s="339"/>
      <c r="O76" s="339"/>
      <c r="P76" s="339"/>
      <c r="Q76" s="339"/>
      <c r="R76" s="339"/>
      <c r="S76" s="340"/>
      <c r="T76" s="341">
        <v>0</v>
      </c>
      <c r="U76" s="342"/>
      <c r="V76" s="342"/>
      <c r="W76" s="343"/>
      <c r="Y76" s="60"/>
      <c r="Z76" s="13"/>
      <c r="AA76" s="13"/>
      <c r="AB76" s="13"/>
      <c r="AC76" s="13"/>
      <c r="AD76" s="14"/>
      <c r="AE76" s="14"/>
      <c r="AF76" s="92"/>
      <c r="AG76" s="14"/>
      <c r="AH76" s="16"/>
      <c r="AI76" s="14"/>
      <c r="AJ76" s="17">
        <v>73</v>
      </c>
      <c r="AK76" s="14"/>
      <c r="AL76" s="14"/>
      <c r="AM76" s="13"/>
      <c r="AN76" s="13"/>
      <c r="AO76" s="95"/>
      <c r="AQ76" s="49"/>
    </row>
    <row r="77" spans="1:43" ht="15.75" customHeight="1" x14ac:dyDescent="0.25">
      <c r="A77" s="338" t="s">
        <v>55</v>
      </c>
      <c r="B77" s="339"/>
      <c r="C77" s="339"/>
      <c r="D77" s="339"/>
      <c r="E77" s="339"/>
      <c r="F77" s="339"/>
      <c r="G77" s="339"/>
      <c r="H77" s="339"/>
      <c r="I77" s="339"/>
      <c r="J77" s="339"/>
      <c r="K77" s="339"/>
      <c r="L77" s="339"/>
      <c r="M77" s="339"/>
      <c r="N77" s="339"/>
      <c r="O77" s="339"/>
      <c r="P77" s="339"/>
      <c r="Q77" s="339"/>
      <c r="R77" s="339"/>
      <c r="S77" s="340"/>
      <c r="T77" s="341">
        <v>0</v>
      </c>
      <c r="U77" s="342"/>
      <c r="V77" s="342"/>
      <c r="W77" s="343"/>
      <c r="Y77" s="60"/>
      <c r="Z77" s="13"/>
      <c r="AA77" s="13"/>
      <c r="AB77" s="13"/>
      <c r="AC77" s="13"/>
      <c r="AD77" s="14"/>
      <c r="AE77" s="14"/>
      <c r="AF77" s="42"/>
      <c r="AG77" s="14"/>
      <c r="AH77" s="14"/>
      <c r="AI77" s="14"/>
      <c r="AJ77" s="17">
        <v>74</v>
      </c>
      <c r="AK77" s="14"/>
      <c r="AL77" s="14"/>
      <c r="AM77" s="13"/>
      <c r="AN77" s="13"/>
      <c r="AO77" s="18"/>
      <c r="AP77" s="97"/>
      <c r="AQ77" s="49"/>
    </row>
    <row r="78" spans="1:43" ht="15.75" customHeight="1" x14ac:dyDescent="0.25">
      <c r="A78" s="304" t="s">
        <v>2</v>
      </c>
      <c r="B78" s="305"/>
      <c r="C78" s="305"/>
      <c r="D78" s="305"/>
      <c r="E78" s="305"/>
      <c r="F78" s="305"/>
      <c r="G78" s="305"/>
      <c r="H78" s="305"/>
      <c r="I78" s="305"/>
      <c r="J78" s="305"/>
      <c r="K78" s="305"/>
      <c r="L78" s="305"/>
      <c r="M78" s="305"/>
      <c r="N78" s="305"/>
      <c r="O78" s="305"/>
      <c r="P78" s="305"/>
      <c r="Q78" s="305"/>
      <c r="R78" s="305"/>
      <c r="S78" s="306"/>
      <c r="T78" s="307">
        <f>SUM(T73+T75+T76+T77)</f>
        <v>0</v>
      </c>
      <c r="U78" s="308"/>
      <c r="V78" s="308"/>
      <c r="W78" s="309"/>
      <c r="Y78" s="60"/>
      <c r="Z78" s="13"/>
      <c r="AA78" s="13"/>
      <c r="AB78" s="13"/>
      <c r="AC78" s="13"/>
      <c r="AD78" s="14"/>
      <c r="AE78" s="14"/>
      <c r="AF78" s="42"/>
      <c r="AG78" s="14"/>
      <c r="AH78" s="14"/>
      <c r="AI78" s="14"/>
      <c r="AJ78" s="17"/>
      <c r="AK78" s="14"/>
      <c r="AL78" s="14"/>
      <c r="AM78" s="14"/>
      <c r="AN78" s="15"/>
      <c r="AO78" s="95"/>
      <c r="AP78" s="97"/>
      <c r="AQ78" s="49"/>
    </row>
    <row r="79" spans="1:43" ht="15.75" customHeight="1" x14ac:dyDescent="0.25">
      <c r="A79" s="310" t="s">
        <v>56</v>
      </c>
      <c r="B79" s="311"/>
      <c r="C79" s="311"/>
      <c r="D79" s="311"/>
      <c r="E79" s="311"/>
      <c r="F79" s="311"/>
      <c r="G79" s="311"/>
      <c r="H79" s="311"/>
      <c r="I79" s="311"/>
      <c r="J79" s="311"/>
      <c r="K79" s="311"/>
      <c r="L79" s="311"/>
      <c r="M79" s="311"/>
      <c r="N79" s="311"/>
      <c r="O79" s="311"/>
      <c r="P79" s="314" t="s">
        <v>57</v>
      </c>
      <c r="Q79" s="305"/>
      <c r="R79" s="305"/>
      <c r="S79" s="306"/>
      <c r="T79" s="315">
        <v>1</v>
      </c>
      <c r="U79" s="316"/>
      <c r="V79" s="316"/>
      <c r="W79" s="317"/>
      <c r="Y79" s="60"/>
      <c r="Z79" s="13"/>
      <c r="AA79" s="13"/>
      <c r="AB79" s="13"/>
      <c r="AC79" s="13"/>
      <c r="AD79" s="14"/>
      <c r="AE79" s="14"/>
      <c r="AF79" s="42"/>
      <c r="AG79" s="14"/>
      <c r="AH79" s="14"/>
      <c r="AI79" s="14"/>
      <c r="AJ79" s="17"/>
      <c r="AK79" s="14"/>
      <c r="AL79" s="14"/>
      <c r="AM79" s="15"/>
      <c r="AN79" s="15"/>
      <c r="AO79" s="16"/>
      <c r="AP79" s="97"/>
      <c r="AQ79" s="49"/>
    </row>
    <row r="80" spans="1:43" ht="15.75" customHeight="1" thickBot="1" x14ac:dyDescent="0.3">
      <c r="A80" s="312"/>
      <c r="B80" s="313"/>
      <c r="C80" s="313"/>
      <c r="D80" s="313"/>
      <c r="E80" s="313"/>
      <c r="F80" s="313"/>
      <c r="G80" s="313"/>
      <c r="H80" s="313"/>
      <c r="I80" s="313"/>
      <c r="J80" s="313"/>
      <c r="K80" s="313"/>
      <c r="L80" s="313"/>
      <c r="M80" s="313"/>
      <c r="N80" s="313"/>
      <c r="O80" s="313"/>
      <c r="P80" s="318" t="s">
        <v>58</v>
      </c>
      <c r="Q80" s="319"/>
      <c r="R80" s="319"/>
      <c r="S80" s="320"/>
      <c r="T80" s="321">
        <f>MAX(0,T78/T79)</f>
        <v>0</v>
      </c>
      <c r="U80" s="322"/>
      <c r="V80" s="322"/>
      <c r="W80" s="323"/>
      <c r="Y80" s="77"/>
      <c r="Z80" s="78"/>
      <c r="AA80" s="78"/>
      <c r="AB80" s="78"/>
      <c r="AC80" s="78"/>
      <c r="AD80" s="71"/>
      <c r="AE80" s="71"/>
      <c r="AF80" s="72" t="s">
        <v>81</v>
      </c>
      <c r="AG80" s="71"/>
      <c r="AH80" s="98" t="e">
        <f>IF(H12="Y",AH75,(IF(AH75&gt;AP68,AP68,AH75)))</f>
        <v>#DIV/0!</v>
      </c>
      <c r="AI80" s="73"/>
      <c r="AJ80" s="99">
        <v>78</v>
      </c>
      <c r="AK80" s="73"/>
      <c r="AL80" s="73"/>
      <c r="AM80" s="78"/>
      <c r="AN80" s="78"/>
      <c r="AO80" s="100"/>
      <c r="AP80" s="78"/>
      <c r="AQ80" s="59"/>
    </row>
    <row r="81" spans="1:42" ht="15.75" customHeight="1" x14ac:dyDescent="0.2">
      <c r="A81" s="2" t="s">
        <v>10</v>
      </c>
      <c r="B81" s="324" t="s">
        <v>88</v>
      </c>
      <c r="C81" s="324"/>
      <c r="D81" s="324"/>
      <c r="E81" s="324"/>
      <c r="F81" s="324"/>
      <c r="G81" s="324"/>
      <c r="H81" s="324"/>
      <c r="I81" s="324"/>
      <c r="J81" s="324"/>
      <c r="K81" s="324"/>
      <c r="L81" s="324"/>
      <c r="M81" s="324"/>
      <c r="N81" s="335" t="s">
        <v>11</v>
      </c>
      <c r="O81" s="335"/>
      <c r="P81" s="335"/>
      <c r="Q81" s="335"/>
      <c r="R81" s="335"/>
      <c r="S81" s="376"/>
      <c r="T81" s="377"/>
      <c r="U81" s="377"/>
      <c r="V81" s="377"/>
      <c r="W81" s="378"/>
      <c r="AE81" s="81"/>
    </row>
    <row r="82" spans="1:42" ht="15.75" customHeight="1" x14ac:dyDescent="0.2">
      <c r="A82" s="332" t="s">
        <v>74</v>
      </c>
      <c r="B82" s="333"/>
      <c r="C82" s="333"/>
      <c r="D82" s="333"/>
      <c r="E82" s="333"/>
      <c r="F82" s="333"/>
      <c r="G82" s="333"/>
      <c r="H82" s="333"/>
      <c r="I82" s="333"/>
      <c r="J82" s="333"/>
      <c r="K82" s="333"/>
      <c r="L82" s="333"/>
      <c r="M82" s="333"/>
      <c r="N82" s="333"/>
      <c r="O82" s="333"/>
      <c r="P82" s="333"/>
      <c r="Q82" s="333"/>
      <c r="R82" s="333"/>
      <c r="S82" s="333"/>
      <c r="T82" s="333"/>
      <c r="U82" s="333"/>
      <c r="V82" s="333"/>
      <c r="W82" s="334"/>
      <c r="Y82" s="103"/>
      <c r="AE82" s="81"/>
    </row>
    <row r="83" spans="1:42" ht="119.25" customHeight="1" thickBot="1" x14ac:dyDescent="0.25">
      <c r="A83" s="348"/>
      <c r="B83" s="349"/>
      <c r="C83" s="349"/>
      <c r="D83" s="349"/>
      <c r="E83" s="349"/>
      <c r="F83" s="349"/>
      <c r="G83" s="349"/>
      <c r="H83" s="349"/>
      <c r="I83" s="349"/>
      <c r="J83" s="349"/>
      <c r="K83" s="349"/>
      <c r="L83" s="349"/>
      <c r="M83" s="349"/>
      <c r="N83" s="349"/>
      <c r="O83" s="349"/>
      <c r="P83" s="349"/>
      <c r="Q83" s="349"/>
      <c r="R83" s="349"/>
      <c r="S83" s="349"/>
      <c r="T83" s="349"/>
      <c r="U83" s="349"/>
      <c r="V83" s="349"/>
      <c r="W83" s="350"/>
      <c r="AE83" s="81"/>
    </row>
    <row r="84" spans="1:42" ht="15.75" customHeight="1" thickBot="1" x14ac:dyDescent="0.25">
      <c r="A84" s="291" t="s">
        <v>9</v>
      </c>
      <c r="B84" s="292"/>
      <c r="C84" s="292"/>
      <c r="D84" s="292"/>
      <c r="E84" s="292"/>
      <c r="F84" s="292"/>
      <c r="G84" s="292"/>
      <c r="H84" s="292"/>
      <c r="I84" s="292"/>
      <c r="J84" s="292"/>
      <c r="K84" s="292"/>
      <c r="L84" s="292"/>
      <c r="M84" s="292"/>
      <c r="N84" s="292"/>
      <c r="O84" s="292"/>
      <c r="P84" s="292"/>
      <c r="Q84" s="292"/>
      <c r="R84" s="292"/>
      <c r="S84" s="292"/>
      <c r="T84" s="292"/>
      <c r="U84" s="292"/>
      <c r="V84" s="292"/>
      <c r="W84" s="293"/>
      <c r="AE84" s="81"/>
      <c r="AO84" s="368" t="s">
        <v>110</v>
      </c>
      <c r="AP84" s="369"/>
    </row>
    <row r="85" spans="1:42" x14ac:dyDescent="0.2">
      <c r="A85" s="10" t="s">
        <v>127</v>
      </c>
      <c r="S85" s="117" t="s">
        <v>128</v>
      </c>
      <c r="T85" s="117"/>
      <c r="U85" s="117"/>
      <c r="V85" s="117"/>
      <c r="W85" s="117"/>
      <c r="AE85" s="81"/>
      <c r="AN85" s="96"/>
      <c r="AO85" s="104" t="s">
        <v>111</v>
      </c>
      <c r="AP85" s="105" t="s">
        <v>112</v>
      </c>
    </row>
    <row r="86" spans="1:42" s="12" customFormat="1" x14ac:dyDescent="0.2">
      <c r="AD86" s="82"/>
      <c r="AE86" s="81"/>
      <c r="AF86" s="81"/>
      <c r="AG86" s="82"/>
      <c r="AH86" s="101"/>
      <c r="AI86" s="82"/>
      <c r="AJ86" s="102"/>
      <c r="AK86" s="82"/>
      <c r="AL86" s="82"/>
      <c r="AM86" s="82"/>
      <c r="AN86" s="96"/>
      <c r="AO86" s="106"/>
      <c r="AP86" s="107"/>
    </row>
    <row r="87" spans="1:42" s="12" customFormat="1" x14ac:dyDescent="0.2">
      <c r="AD87" s="82"/>
      <c r="AE87" s="81"/>
      <c r="AF87" s="81"/>
      <c r="AG87" s="82"/>
      <c r="AH87" s="101"/>
      <c r="AI87" s="82"/>
      <c r="AJ87" s="102"/>
      <c r="AK87" s="82"/>
      <c r="AL87" s="82"/>
      <c r="AM87" s="82"/>
      <c r="AN87" s="96"/>
      <c r="AO87" s="106" t="s">
        <v>113</v>
      </c>
      <c r="AP87" s="107">
        <v>1</v>
      </c>
    </row>
    <row r="88" spans="1:42" s="12" customFormat="1" x14ac:dyDescent="0.2">
      <c r="AD88" s="82"/>
      <c r="AE88" s="81"/>
      <c r="AF88" s="81"/>
      <c r="AG88" s="82"/>
      <c r="AH88" s="101"/>
      <c r="AI88" s="82"/>
      <c r="AJ88" s="102"/>
      <c r="AK88" s="82"/>
      <c r="AL88" s="82"/>
      <c r="AM88" s="82"/>
      <c r="AN88" s="96"/>
      <c r="AO88" s="106" t="s">
        <v>114</v>
      </c>
      <c r="AP88" s="107">
        <v>2</v>
      </c>
    </row>
    <row r="89" spans="1:42" s="12" customFormat="1" ht="13.5" thickBot="1" x14ac:dyDescent="0.25">
      <c r="AD89" s="82"/>
      <c r="AE89" s="81"/>
      <c r="AF89" s="81"/>
      <c r="AG89" s="82"/>
      <c r="AH89" s="101"/>
      <c r="AI89" s="82"/>
      <c r="AJ89" s="102"/>
      <c r="AK89" s="82"/>
      <c r="AL89" s="82"/>
      <c r="AM89" s="82"/>
      <c r="AN89" s="96"/>
      <c r="AO89" s="108" t="s">
        <v>115</v>
      </c>
      <c r="AP89" s="109">
        <v>3</v>
      </c>
    </row>
    <row r="90" spans="1:42" s="12" customFormat="1" x14ac:dyDescent="0.2">
      <c r="AD90" s="82"/>
      <c r="AE90" s="81"/>
      <c r="AF90" s="81"/>
      <c r="AG90" s="82"/>
      <c r="AH90" s="101"/>
      <c r="AI90" s="82"/>
      <c r="AJ90" s="102"/>
      <c r="AK90" s="82"/>
      <c r="AL90" s="82"/>
      <c r="AM90" s="82"/>
      <c r="AN90" s="96"/>
      <c r="AO90" s="106"/>
      <c r="AP90" s="110"/>
    </row>
    <row r="91" spans="1:42" s="12" customFormat="1" x14ac:dyDescent="0.2">
      <c r="AD91" s="82"/>
      <c r="AE91" s="81"/>
      <c r="AF91" s="81"/>
      <c r="AG91" s="82"/>
      <c r="AH91" s="101"/>
      <c r="AI91" s="82"/>
      <c r="AJ91" s="102"/>
      <c r="AK91" s="82"/>
      <c r="AL91" s="82"/>
      <c r="AM91" s="82"/>
      <c r="AN91" s="96"/>
      <c r="AO91" s="111"/>
      <c r="AP91" s="112"/>
    </row>
    <row r="92" spans="1:42" s="12" customFormat="1" x14ac:dyDescent="0.2">
      <c r="AD92" s="82"/>
      <c r="AE92" s="81"/>
      <c r="AF92" s="81"/>
      <c r="AG92" s="82"/>
      <c r="AH92" s="101"/>
      <c r="AI92" s="82"/>
      <c r="AJ92" s="102"/>
      <c r="AK92" s="82"/>
      <c r="AL92" s="82"/>
      <c r="AM92" s="82"/>
      <c r="AO92" s="113"/>
      <c r="AP92" s="112"/>
    </row>
    <row r="93" spans="1:42" s="12" customFormat="1" ht="13.5" thickBot="1" x14ac:dyDescent="0.25">
      <c r="AD93" s="82"/>
      <c r="AE93" s="82"/>
      <c r="AF93" s="81"/>
      <c r="AG93" s="82"/>
      <c r="AH93" s="101"/>
      <c r="AI93" s="82"/>
      <c r="AJ93" s="102"/>
      <c r="AK93" s="82"/>
      <c r="AL93" s="82"/>
      <c r="AM93" s="82"/>
      <c r="AO93" s="114"/>
      <c r="AP93" s="115"/>
    </row>
    <row r="94" spans="1:42" s="12" customFormat="1" x14ac:dyDescent="0.2">
      <c r="AD94" s="82"/>
      <c r="AE94" s="82"/>
      <c r="AF94" s="81"/>
      <c r="AG94" s="82"/>
      <c r="AH94" s="101"/>
      <c r="AI94" s="82"/>
      <c r="AJ94" s="102"/>
      <c r="AK94" s="82"/>
      <c r="AL94" s="82"/>
      <c r="AM94" s="82"/>
      <c r="AP94" s="96"/>
    </row>
    <row r="95" spans="1:42" s="12" customFormat="1" x14ac:dyDescent="0.2">
      <c r="AD95" s="82"/>
      <c r="AE95" s="82"/>
      <c r="AF95" s="81"/>
      <c r="AG95" s="82"/>
      <c r="AH95" s="101"/>
      <c r="AI95" s="82"/>
      <c r="AJ95" s="102"/>
      <c r="AK95" s="82"/>
      <c r="AL95" s="82"/>
      <c r="AM95" s="82"/>
      <c r="AP95" s="96"/>
    </row>
    <row r="96" spans="1:42" s="12" customFormat="1" x14ac:dyDescent="0.2">
      <c r="AD96" s="82"/>
      <c r="AE96" s="82"/>
      <c r="AF96" s="81"/>
      <c r="AG96" s="82"/>
      <c r="AH96" s="101"/>
      <c r="AI96" s="82"/>
      <c r="AJ96" s="102"/>
      <c r="AK96" s="82"/>
      <c r="AL96" s="82"/>
      <c r="AM96" s="82"/>
      <c r="AP96" s="96"/>
    </row>
    <row r="97" spans="30:42" s="12" customFormat="1" x14ac:dyDescent="0.2">
      <c r="AD97" s="82"/>
      <c r="AE97" s="82"/>
      <c r="AF97" s="81"/>
      <c r="AG97" s="82"/>
      <c r="AH97" s="101"/>
      <c r="AI97" s="82"/>
      <c r="AJ97" s="102"/>
      <c r="AK97" s="82"/>
      <c r="AL97" s="82"/>
      <c r="AM97" s="82"/>
      <c r="AP97" s="96"/>
    </row>
    <row r="98" spans="30:42" s="12" customFormat="1" x14ac:dyDescent="0.2">
      <c r="AD98" s="82"/>
      <c r="AE98" s="82"/>
      <c r="AF98" s="81"/>
      <c r="AG98" s="82"/>
      <c r="AH98" s="101"/>
      <c r="AI98" s="82"/>
      <c r="AJ98" s="102"/>
      <c r="AK98" s="82"/>
      <c r="AL98" s="82"/>
      <c r="AM98" s="82"/>
      <c r="AP98" s="96"/>
    </row>
    <row r="99" spans="30:42" s="12" customFormat="1" x14ac:dyDescent="0.2">
      <c r="AD99" s="82"/>
      <c r="AE99" s="82"/>
      <c r="AF99" s="81"/>
      <c r="AG99" s="82"/>
      <c r="AH99" s="101"/>
      <c r="AI99" s="82"/>
      <c r="AJ99" s="102"/>
      <c r="AK99" s="82"/>
      <c r="AL99" s="82"/>
      <c r="AM99" s="82"/>
      <c r="AP99" s="96"/>
    </row>
    <row r="100" spans="30:42" s="12" customFormat="1" x14ac:dyDescent="0.2">
      <c r="AD100" s="82"/>
      <c r="AE100" s="82"/>
      <c r="AF100" s="81"/>
      <c r="AG100" s="82"/>
      <c r="AH100" s="101"/>
      <c r="AI100" s="82"/>
      <c r="AJ100" s="102"/>
      <c r="AK100" s="82"/>
      <c r="AL100" s="82"/>
      <c r="AM100" s="82"/>
      <c r="AP100" s="96"/>
    </row>
    <row r="101" spans="30:42" s="12" customFormat="1" x14ac:dyDescent="0.2">
      <c r="AD101" s="82"/>
      <c r="AE101" s="82"/>
      <c r="AF101" s="81"/>
      <c r="AG101" s="82"/>
      <c r="AH101" s="101"/>
      <c r="AI101" s="82"/>
      <c r="AJ101" s="102"/>
      <c r="AK101" s="82"/>
      <c r="AL101" s="82"/>
      <c r="AM101" s="82"/>
      <c r="AP101" s="96"/>
    </row>
    <row r="102" spans="30:42" s="12" customFormat="1" x14ac:dyDescent="0.2">
      <c r="AD102" s="82"/>
      <c r="AE102" s="82"/>
      <c r="AF102" s="81"/>
      <c r="AG102" s="82"/>
      <c r="AH102" s="101"/>
      <c r="AI102" s="82"/>
      <c r="AJ102" s="102"/>
      <c r="AK102" s="82"/>
      <c r="AL102" s="82"/>
      <c r="AM102" s="82"/>
      <c r="AP102" s="96"/>
    </row>
    <row r="103" spans="30:42" s="12" customFormat="1" x14ac:dyDescent="0.2">
      <c r="AD103" s="82"/>
      <c r="AE103" s="82"/>
      <c r="AF103" s="81"/>
      <c r="AG103" s="82"/>
      <c r="AH103" s="101"/>
      <c r="AI103" s="82"/>
      <c r="AJ103" s="102"/>
      <c r="AK103" s="82"/>
      <c r="AL103" s="82"/>
      <c r="AM103" s="82"/>
      <c r="AP103" s="96"/>
    </row>
    <row r="104" spans="30:42" s="12" customFormat="1" x14ac:dyDescent="0.2">
      <c r="AD104" s="82"/>
      <c r="AE104" s="82"/>
      <c r="AF104" s="81"/>
      <c r="AG104" s="82"/>
      <c r="AH104" s="101"/>
      <c r="AI104" s="82"/>
      <c r="AJ104" s="102"/>
      <c r="AK104" s="82"/>
      <c r="AL104" s="82"/>
      <c r="AM104" s="82"/>
      <c r="AP104" s="96"/>
    </row>
    <row r="105" spans="30:42" s="12" customFormat="1" x14ac:dyDescent="0.2">
      <c r="AD105" s="82"/>
      <c r="AE105" s="82"/>
      <c r="AF105" s="81"/>
      <c r="AG105" s="82"/>
      <c r="AH105" s="101"/>
      <c r="AI105" s="82"/>
      <c r="AJ105" s="102"/>
      <c r="AK105" s="82"/>
      <c r="AL105" s="82"/>
      <c r="AM105" s="82"/>
      <c r="AP105" s="96"/>
    </row>
    <row r="106" spans="30:42" s="12" customFormat="1" x14ac:dyDescent="0.2">
      <c r="AD106" s="82"/>
      <c r="AE106" s="82"/>
      <c r="AF106" s="81"/>
      <c r="AG106" s="82"/>
      <c r="AH106" s="101"/>
      <c r="AI106" s="82"/>
      <c r="AJ106" s="102"/>
      <c r="AK106" s="82"/>
      <c r="AL106" s="82"/>
      <c r="AM106" s="82"/>
      <c r="AP106" s="96"/>
    </row>
    <row r="107" spans="30:42" s="12" customFormat="1" x14ac:dyDescent="0.2">
      <c r="AD107" s="82"/>
      <c r="AE107" s="82"/>
      <c r="AF107" s="81"/>
      <c r="AG107" s="82"/>
      <c r="AH107" s="101"/>
      <c r="AI107" s="82"/>
      <c r="AJ107" s="102"/>
      <c r="AK107" s="82"/>
      <c r="AL107" s="82"/>
      <c r="AM107" s="82"/>
      <c r="AP107" s="96"/>
    </row>
    <row r="108" spans="30:42" s="12" customFormat="1" x14ac:dyDescent="0.2">
      <c r="AD108" s="82"/>
      <c r="AE108" s="82"/>
      <c r="AF108" s="81"/>
      <c r="AG108" s="82"/>
      <c r="AH108" s="101"/>
      <c r="AI108" s="82"/>
      <c r="AJ108" s="102"/>
      <c r="AK108" s="82"/>
      <c r="AL108" s="82"/>
      <c r="AM108" s="82"/>
      <c r="AP108" s="96"/>
    </row>
    <row r="109" spans="30:42" s="12" customFormat="1" x14ac:dyDescent="0.2">
      <c r="AD109" s="82"/>
      <c r="AE109" s="82"/>
      <c r="AF109" s="81"/>
      <c r="AG109" s="82"/>
      <c r="AH109" s="101"/>
      <c r="AI109" s="82"/>
      <c r="AJ109" s="102"/>
      <c r="AK109" s="82"/>
      <c r="AL109" s="82"/>
      <c r="AM109" s="82"/>
      <c r="AP109" s="96"/>
    </row>
    <row r="110" spans="30:42" s="12" customFormat="1" x14ac:dyDescent="0.2">
      <c r="AD110" s="82"/>
      <c r="AE110" s="82"/>
      <c r="AF110" s="81"/>
      <c r="AG110" s="82"/>
      <c r="AH110" s="101"/>
      <c r="AI110" s="82"/>
      <c r="AJ110" s="102"/>
      <c r="AK110" s="82"/>
      <c r="AL110" s="82"/>
      <c r="AM110" s="82"/>
      <c r="AP110" s="96"/>
    </row>
    <row r="111" spans="30:42" s="12" customFormat="1" x14ac:dyDescent="0.2">
      <c r="AD111" s="82"/>
      <c r="AE111" s="82"/>
      <c r="AF111" s="81"/>
      <c r="AG111" s="82"/>
      <c r="AH111" s="101"/>
      <c r="AI111" s="82"/>
      <c r="AJ111" s="102"/>
      <c r="AK111" s="82"/>
      <c r="AL111" s="82"/>
      <c r="AM111" s="82"/>
      <c r="AP111" s="96"/>
    </row>
    <row r="112" spans="30:42" s="12" customFormat="1" x14ac:dyDescent="0.2">
      <c r="AD112" s="82"/>
      <c r="AE112" s="82"/>
      <c r="AF112" s="81"/>
      <c r="AG112" s="82"/>
      <c r="AH112" s="101"/>
      <c r="AI112" s="82"/>
      <c r="AJ112" s="102"/>
      <c r="AK112" s="82"/>
      <c r="AL112" s="82"/>
      <c r="AM112" s="82"/>
      <c r="AP112" s="96"/>
    </row>
    <row r="113" spans="30:42" s="12" customFormat="1" x14ac:dyDescent="0.2">
      <c r="AD113" s="82"/>
      <c r="AE113" s="82"/>
      <c r="AF113" s="81"/>
      <c r="AG113" s="82"/>
      <c r="AH113" s="101"/>
      <c r="AI113" s="82"/>
      <c r="AJ113" s="102"/>
      <c r="AK113" s="82"/>
      <c r="AL113" s="82"/>
      <c r="AM113" s="82"/>
      <c r="AP113" s="96"/>
    </row>
    <row r="114" spans="30:42" s="12" customFormat="1" x14ac:dyDescent="0.2">
      <c r="AD114" s="82"/>
      <c r="AE114" s="82"/>
      <c r="AF114" s="81"/>
      <c r="AG114" s="82"/>
      <c r="AH114" s="101"/>
      <c r="AI114" s="82"/>
      <c r="AJ114" s="102"/>
      <c r="AK114" s="82"/>
      <c r="AL114" s="82"/>
      <c r="AM114" s="82"/>
      <c r="AP114" s="96"/>
    </row>
    <row r="115" spans="30:42" s="12" customFormat="1" x14ac:dyDescent="0.2">
      <c r="AD115" s="82"/>
      <c r="AE115" s="82"/>
      <c r="AF115" s="81"/>
      <c r="AG115" s="82"/>
      <c r="AH115" s="101"/>
      <c r="AI115" s="82"/>
      <c r="AJ115" s="102"/>
      <c r="AK115" s="82"/>
      <c r="AL115" s="82"/>
      <c r="AM115" s="82"/>
      <c r="AP115" s="96"/>
    </row>
    <row r="116" spans="30:42" s="12" customFormat="1" x14ac:dyDescent="0.2">
      <c r="AD116" s="82"/>
      <c r="AE116" s="82"/>
      <c r="AF116" s="81"/>
      <c r="AG116" s="82"/>
      <c r="AH116" s="101"/>
      <c r="AI116" s="82"/>
      <c r="AJ116" s="102"/>
      <c r="AK116" s="82"/>
      <c r="AL116" s="82"/>
      <c r="AM116" s="82"/>
      <c r="AP116" s="96"/>
    </row>
    <row r="117" spans="30:42" s="12" customFormat="1" x14ac:dyDescent="0.2">
      <c r="AD117" s="82"/>
      <c r="AE117" s="82"/>
      <c r="AF117" s="81"/>
      <c r="AG117" s="82"/>
      <c r="AH117" s="101"/>
      <c r="AI117" s="82"/>
      <c r="AJ117" s="102"/>
      <c r="AK117" s="82"/>
      <c r="AL117" s="82"/>
      <c r="AM117" s="82"/>
      <c r="AP117" s="96"/>
    </row>
    <row r="118" spans="30:42" s="12" customFormat="1" x14ac:dyDescent="0.2">
      <c r="AD118" s="82"/>
      <c r="AE118" s="82"/>
      <c r="AF118" s="81"/>
      <c r="AG118" s="82"/>
      <c r="AH118" s="101"/>
      <c r="AI118" s="82"/>
      <c r="AJ118" s="102"/>
      <c r="AK118" s="82"/>
      <c r="AL118" s="82"/>
      <c r="AM118" s="82"/>
      <c r="AP118" s="96"/>
    </row>
    <row r="119" spans="30:42" s="12" customFormat="1" x14ac:dyDescent="0.2">
      <c r="AD119" s="82"/>
      <c r="AE119" s="82"/>
      <c r="AF119" s="81"/>
      <c r="AG119" s="82"/>
      <c r="AH119" s="101"/>
      <c r="AI119" s="82"/>
      <c r="AJ119" s="102"/>
      <c r="AK119" s="82"/>
      <c r="AL119" s="82"/>
      <c r="AM119" s="82"/>
      <c r="AP119" s="96"/>
    </row>
    <row r="120" spans="30:42" s="12" customFormat="1" x14ac:dyDescent="0.2">
      <c r="AD120" s="82"/>
      <c r="AE120" s="82"/>
      <c r="AF120" s="81"/>
      <c r="AG120" s="82"/>
      <c r="AH120" s="101"/>
      <c r="AI120" s="82"/>
      <c r="AJ120" s="102"/>
      <c r="AK120" s="82"/>
      <c r="AL120" s="82"/>
      <c r="AM120" s="82"/>
      <c r="AP120" s="96"/>
    </row>
    <row r="121" spans="30:42" s="12" customFormat="1" x14ac:dyDescent="0.2">
      <c r="AD121" s="82"/>
      <c r="AE121" s="82"/>
      <c r="AF121" s="81"/>
      <c r="AG121" s="82"/>
      <c r="AH121" s="101"/>
      <c r="AI121" s="82"/>
      <c r="AJ121" s="102"/>
      <c r="AK121" s="82"/>
      <c r="AL121" s="82"/>
      <c r="AM121" s="82"/>
      <c r="AP121" s="96"/>
    </row>
    <row r="122" spans="30:42" s="12" customFormat="1" x14ac:dyDescent="0.2">
      <c r="AD122" s="82"/>
      <c r="AE122" s="82"/>
      <c r="AF122" s="81"/>
      <c r="AG122" s="82"/>
      <c r="AH122" s="101"/>
      <c r="AI122" s="82"/>
      <c r="AJ122" s="102"/>
      <c r="AK122" s="82"/>
      <c r="AL122" s="82"/>
      <c r="AM122" s="82"/>
      <c r="AP122" s="96"/>
    </row>
    <row r="123" spans="30:42" s="12" customFormat="1" x14ac:dyDescent="0.2">
      <c r="AD123" s="82"/>
      <c r="AE123" s="82"/>
      <c r="AF123" s="81"/>
      <c r="AG123" s="82"/>
      <c r="AH123" s="101"/>
      <c r="AI123" s="82"/>
      <c r="AJ123" s="102"/>
      <c r="AK123" s="82"/>
      <c r="AL123" s="82"/>
      <c r="AM123" s="82"/>
      <c r="AP123" s="96"/>
    </row>
    <row r="124" spans="30:42" s="12" customFormat="1" x14ac:dyDescent="0.2">
      <c r="AD124" s="82"/>
      <c r="AE124" s="82"/>
      <c r="AF124" s="81"/>
      <c r="AG124" s="82"/>
      <c r="AH124" s="101"/>
      <c r="AI124" s="82"/>
      <c r="AJ124" s="102"/>
      <c r="AK124" s="82"/>
      <c r="AL124" s="82"/>
      <c r="AM124" s="82"/>
      <c r="AP124" s="96"/>
    </row>
    <row r="125" spans="30:42" s="12" customFormat="1" x14ac:dyDescent="0.2">
      <c r="AD125" s="82"/>
      <c r="AE125" s="82"/>
      <c r="AF125" s="81"/>
      <c r="AG125" s="82"/>
      <c r="AH125" s="101"/>
      <c r="AI125" s="82"/>
      <c r="AJ125" s="102"/>
      <c r="AK125" s="82"/>
      <c r="AL125" s="82"/>
      <c r="AM125" s="82"/>
      <c r="AP125" s="96"/>
    </row>
    <row r="126" spans="30:42" s="12" customFormat="1" x14ac:dyDescent="0.2">
      <c r="AD126" s="82"/>
      <c r="AE126" s="82"/>
      <c r="AF126" s="81"/>
      <c r="AG126" s="82"/>
      <c r="AH126" s="101"/>
      <c r="AI126" s="82"/>
      <c r="AJ126" s="102"/>
      <c r="AK126" s="82"/>
      <c r="AL126" s="82"/>
      <c r="AM126" s="82"/>
      <c r="AP126" s="96"/>
    </row>
    <row r="127" spans="30:42" s="12" customFormat="1" x14ac:dyDescent="0.2">
      <c r="AD127" s="82"/>
      <c r="AE127" s="82"/>
      <c r="AF127" s="81"/>
      <c r="AG127" s="82"/>
      <c r="AH127" s="101"/>
      <c r="AI127" s="82"/>
      <c r="AJ127" s="102"/>
      <c r="AK127" s="82"/>
      <c r="AL127" s="82"/>
      <c r="AM127" s="82"/>
      <c r="AP127" s="96"/>
    </row>
    <row r="128" spans="30:42" s="12" customFormat="1" x14ac:dyDescent="0.2">
      <c r="AD128" s="82"/>
      <c r="AE128" s="82"/>
      <c r="AF128" s="81"/>
      <c r="AG128" s="82"/>
      <c r="AH128" s="101"/>
      <c r="AI128" s="82"/>
      <c r="AJ128" s="102"/>
      <c r="AK128" s="82"/>
      <c r="AL128" s="82"/>
      <c r="AM128" s="82"/>
      <c r="AP128" s="96"/>
    </row>
    <row r="129" spans="30:42" s="12" customFormat="1" x14ac:dyDescent="0.2">
      <c r="AD129" s="82"/>
      <c r="AE129" s="82"/>
      <c r="AF129" s="81"/>
      <c r="AG129" s="82"/>
      <c r="AH129" s="101"/>
      <c r="AI129" s="82"/>
      <c r="AJ129" s="102"/>
      <c r="AK129" s="82"/>
      <c r="AL129" s="82"/>
      <c r="AM129" s="82"/>
      <c r="AP129" s="96"/>
    </row>
    <row r="130" spans="30:42" s="12" customFormat="1" x14ac:dyDescent="0.2">
      <c r="AD130" s="82"/>
      <c r="AE130" s="82"/>
      <c r="AF130" s="81"/>
      <c r="AG130" s="82"/>
      <c r="AH130" s="101"/>
      <c r="AI130" s="82"/>
      <c r="AJ130" s="102"/>
      <c r="AK130" s="82"/>
      <c r="AL130" s="82"/>
      <c r="AM130" s="82"/>
      <c r="AP130" s="96"/>
    </row>
    <row r="131" spans="30:42" s="12" customFormat="1" x14ac:dyDescent="0.2">
      <c r="AD131" s="82"/>
      <c r="AE131" s="82"/>
      <c r="AF131" s="81"/>
      <c r="AG131" s="82"/>
      <c r="AH131" s="101"/>
      <c r="AI131" s="82"/>
      <c r="AJ131" s="102"/>
      <c r="AK131" s="82"/>
      <c r="AL131" s="82"/>
      <c r="AM131" s="82"/>
      <c r="AP131" s="96"/>
    </row>
    <row r="132" spans="30:42" s="12" customFormat="1" x14ac:dyDescent="0.2">
      <c r="AD132" s="82"/>
      <c r="AE132" s="82"/>
      <c r="AF132" s="81"/>
      <c r="AG132" s="82"/>
      <c r="AH132" s="101"/>
      <c r="AI132" s="82"/>
      <c r="AJ132" s="102"/>
      <c r="AK132" s="82"/>
      <c r="AL132" s="82"/>
      <c r="AM132" s="82"/>
      <c r="AP132" s="96"/>
    </row>
    <row r="133" spans="30:42" s="12" customFormat="1" x14ac:dyDescent="0.2">
      <c r="AD133" s="82"/>
      <c r="AE133" s="82"/>
      <c r="AF133" s="81"/>
      <c r="AG133" s="82"/>
      <c r="AH133" s="101"/>
      <c r="AI133" s="82"/>
      <c r="AJ133" s="102"/>
      <c r="AK133" s="82"/>
      <c r="AL133" s="82"/>
      <c r="AM133" s="82"/>
      <c r="AP133" s="96"/>
    </row>
    <row r="134" spans="30:42" s="12" customFormat="1" x14ac:dyDescent="0.2">
      <c r="AD134" s="82"/>
      <c r="AE134" s="82"/>
      <c r="AF134" s="81"/>
      <c r="AG134" s="82"/>
      <c r="AH134" s="101"/>
      <c r="AI134" s="82"/>
      <c r="AJ134" s="102"/>
      <c r="AK134" s="82"/>
      <c r="AL134" s="82"/>
      <c r="AM134" s="82"/>
      <c r="AP134" s="96"/>
    </row>
    <row r="135" spans="30:42" s="12" customFormat="1" x14ac:dyDescent="0.2">
      <c r="AD135" s="82"/>
      <c r="AE135" s="82"/>
      <c r="AF135" s="81"/>
      <c r="AG135" s="82"/>
      <c r="AH135" s="101"/>
      <c r="AI135" s="82"/>
      <c r="AJ135" s="102"/>
      <c r="AK135" s="82"/>
      <c r="AL135" s="82"/>
      <c r="AM135" s="82"/>
      <c r="AP135" s="96"/>
    </row>
    <row r="136" spans="30:42" s="12" customFormat="1" x14ac:dyDescent="0.2">
      <c r="AD136" s="82"/>
      <c r="AE136" s="82"/>
      <c r="AF136" s="81"/>
      <c r="AG136" s="82"/>
      <c r="AH136" s="101"/>
      <c r="AI136" s="82"/>
      <c r="AJ136" s="102"/>
      <c r="AK136" s="82"/>
      <c r="AL136" s="82"/>
      <c r="AM136" s="82"/>
      <c r="AP136" s="96"/>
    </row>
    <row r="137" spans="30:42" s="12" customFormat="1" x14ac:dyDescent="0.2">
      <c r="AD137" s="82"/>
      <c r="AE137" s="82"/>
      <c r="AF137" s="81"/>
      <c r="AG137" s="82"/>
      <c r="AH137" s="101"/>
      <c r="AI137" s="82"/>
      <c r="AJ137" s="102"/>
      <c r="AK137" s="82"/>
      <c r="AL137" s="82"/>
      <c r="AM137" s="82"/>
      <c r="AP137" s="96"/>
    </row>
    <row r="138" spans="30:42" s="12" customFormat="1" x14ac:dyDescent="0.2">
      <c r="AD138" s="82"/>
      <c r="AE138" s="82"/>
      <c r="AF138" s="81"/>
      <c r="AG138" s="82"/>
      <c r="AH138" s="101"/>
      <c r="AI138" s="82"/>
      <c r="AJ138" s="102"/>
      <c r="AK138" s="82"/>
      <c r="AL138" s="82"/>
      <c r="AM138" s="82"/>
      <c r="AP138" s="96"/>
    </row>
    <row r="139" spans="30:42" s="12" customFormat="1" x14ac:dyDescent="0.2">
      <c r="AD139" s="82"/>
      <c r="AE139" s="82"/>
      <c r="AF139" s="81"/>
      <c r="AG139" s="82"/>
      <c r="AH139" s="101"/>
      <c r="AI139" s="82"/>
      <c r="AJ139" s="102"/>
      <c r="AK139" s="82"/>
      <c r="AL139" s="82"/>
      <c r="AM139" s="82"/>
      <c r="AP139" s="96"/>
    </row>
    <row r="140" spans="30:42" s="12" customFormat="1" x14ac:dyDescent="0.2">
      <c r="AD140" s="82"/>
      <c r="AE140" s="82"/>
      <c r="AF140" s="81"/>
      <c r="AG140" s="82"/>
      <c r="AH140" s="101"/>
      <c r="AI140" s="82"/>
      <c r="AJ140" s="102"/>
      <c r="AK140" s="82"/>
      <c r="AL140" s="82"/>
      <c r="AM140" s="82"/>
      <c r="AP140" s="96"/>
    </row>
    <row r="141" spans="30:42" s="12" customFormat="1" x14ac:dyDescent="0.2">
      <c r="AD141" s="82"/>
      <c r="AE141" s="82"/>
      <c r="AF141" s="81"/>
      <c r="AG141" s="82"/>
      <c r="AH141" s="101"/>
      <c r="AI141" s="82"/>
      <c r="AJ141" s="102"/>
      <c r="AK141" s="82"/>
      <c r="AL141" s="82"/>
      <c r="AM141" s="82"/>
      <c r="AP141" s="96"/>
    </row>
    <row r="142" spans="30:42" s="12" customFormat="1" x14ac:dyDescent="0.2">
      <c r="AD142" s="82"/>
      <c r="AE142" s="82"/>
      <c r="AF142" s="81"/>
      <c r="AG142" s="82"/>
      <c r="AH142" s="101"/>
      <c r="AI142" s="82"/>
      <c r="AJ142" s="102"/>
      <c r="AK142" s="82"/>
      <c r="AL142" s="82"/>
      <c r="AM142" s="82"/>
      <c r="AP142" s="96"/>
    </row>
    <row r="143" spans="30:42" s="12" customFormat="1" x14ac:dyDescent="0.2">
      <c r="AD143" s="82"/>
      <c r="AE143" s="82"/>
      <c r="AF143" s="81"/>
      <c r="AG143" s="82"/>
      <c r="AH143" s="101"/>
      <c r="AI143" s="82"/>
      <c r="AJ143" s="102"/>
      <c r="AK143" s="82"/>
      <c r="AL143" s="82"/>
      <c r="AM143" s="82"/>
      <c r="AP143" s="96"/>
    </row>
    <row r="144" spans="30:42" s="12" customFormat="1" x14ac:dyDescent="0.2">
      <c r="AD144" s="82"/>
      <c r="AE144" s="82"/>
      <c r="AF144" s="81"/>
      <c r="AG144" s="82"/>
      <c r="AH144" s="101"/>
      <c r="AI144" s="82"/>
      <c r="AJ144" s="102"/>
      <c r="AK144" s="82"/>
      <c r="AL144" s="82"/>
      <c r="AM144" s="82"/>
      <c r="AP144" s="96"/>
    </row>
    <row r="145" spans="30:42" s="12" customFormat="1" x14ac:dyDescent="0.2">
      <c r="AD145" s="82"/>
      <c r="AE145" s="82"/>
      <c r="AF145" s="81"/>
      <c r="AG145" s="82"/>
      <c r="AH145" s="101"/>
      <c r="AI145" s="82"/>
      <c r="AJ145" s="102"/>
      <c r="AK145" s="82"/>
      <c r="AL145" s="82"/>
      <c r="AM145" s="82"/>
      <c r="AP145" s="96"/>
    </row>
    <row r="146" spans="30:42" s="12" customFormat="1" x14ac:dyDescent="0.2">
      <c r="AD146" s="82"/>
      <c r="AE146" s="82"/>
      <c r="AF146" s="81"/>
      <c r="AG146" s="82"/>
      <c r="AH146" s="101"/>
      <c r="AI146" s="82"/>
      <c r="AJ146" s="102"/>
      <c r="AK146" s="82"/>
      <c r="AL146" s="82"/>
      <c r="AM146" s="82"/>
      <c r="AP146" s="96"/>
    </row>
    <row r="147" spans="30:42" s="12" customFormat="1" x14ac:dyDescent="0.2">
      <c r="AD147" s="82"/>
      <c r="AE147" s="82"/>
      <c r="AF147" s="81"/>
      <c r="AG147" s="82"/>
      <c r="AH147" s="101"/>
      <c r="AI147" s="82"/>
      <c r="AJ147" s="102"/>
      <c r="AK147" s="82"/>
      <c r="AL147" s="82"/>
      <c r="AM147" s="82"/>
      <c r="AP147" s="96"/>
    </row>
    <row r="148" spans="30:42" s="12" customFormat="1" x14ac:dyDescent="0.2">
      <c r="AD148" s="82"/>
      <c r="AE148" s="82"/>
      <c r="AF148" s="81"/>
      <c r="AG148" s="82"/>
      <c r="AH148" s="101"/>
      <c r="AI148" s="82"/>
      <c r="AJ148" s="102"/>
      <c r="AK148" s="82"/>
      <c r="AL148" s="82"/>
      <c r="AM148" s="82"/>
      <c r="AP148" s="96"/>
    </row>
    <row r="149" spans="30:42" s="12" customFormat="1" x14ac:dyDescent="0.2">
      <c r="AD149" s="82"/>
      <c r="AE149" s="82"/>
      <c r="AF149" s="81"/>
      <c r="AG149" s="82"/>
      <c r="AH149" s="101"/>
      <c r="AI149" s="82"/>
      <c r="AJ149" s="102"/>
      <c r="AK149" s="82"/>
      <c r="AL149" s="82"/>
      <c r="AM149" s="82"/>
      <c r="AP149" s="96"/>
    </row>
    <row r="150" spans="30:42" s="12" customFormat="1" x14ac:dyDescent="0.2">
      <c r="AD150" s="82"/>
      <c r="AE150" s="82"/>
      <c r="AF150" s="81"/>
      <c r="AG150" s="82"/>
      <c r="AH150" s="101"/>
      <c r="AI150" s="82"/>
      <c r="AJ150" s="102"/>
      <c r="AK150" s="82"/>
      <c r="AL150" s="82"/>
      <c r="AM150" s="82"/>
      <c r="AP150" s="96"/>
    </row>
    <row r="151" spans="30:42" s="12" customFormat="1" x14ac:dyDescent="0.2">
      <c r="AD151" s="82"/>
      <c r="AE151" s="82"/>
      <c r="AF151" s="81"/>
      <c r="AG151" s="82"/>
      <c r="AH151" s="101"/>
      <c r="AI151" s="82"/>
      <c r="AJ151" s="102"/>
      <c r="AK151" s="82"/>
      <c r="AL151" s="82"/>
      <c r="AM151" s="82"/>
      <c r="AP151" s="96"/>
    </row>
    <row r="152" spans="30:42" s="12" customFormat="1" x14ac:dyDescent="0.2">
      <c r="AD152" s="82"/>
      <c r="AE152" s="82"/>
      <c r="AF152" s="81"/>
      <c r="AG152" s="82"/>
      <c r="AH152" s="101"/>
      <c r="AI152" s="82"/>
      <c r="AJ152" s="102"/>
      <c r="AK152" s="82"/>
      <c r="AL152" s="82"/>
      <c r="AM152" s="82"/>
      <c r="AP152" s="96"/>
    </row>
    <row r="153" spans="30:42" s="12" customFormat="1" x14ac:dyDescent="0.2">
      <c r="AD153" s="82"/>
      <c r="AE153" s="82"/>
      <c r="AF153" s="81"/>
      <c r="AG153" s="82"/>
      <c r="AH153" s="101"/>
      <c r="AI153" s="82"/>
      <c r="AJ153" s="102"/>
      <c r="AK153" s="82"/>
      <c r="AL153" s="82"/>
      <c r="AM153" s="82"/>
      <c r="AP153" s="96"/>
    </row>
    <row r="154" spans="30:42" s="12" customFormat="1" x14ac:dyDescent="0.2">
      <c r="AD154" s="82"/>
      <c r="AE154" s="82"/>
      <c r="AF154" s="81"/>
      <c r="AG154" s="82"/>
      <c r="AH154" s="101"/>
      <c r="AI154" s="82"/>
      <c r="AJ154" s="102"/>
      <c r="AK154" s="82"/>
      <c r="AL154" s="82"/>
      <c r="AM154" s="82"/>
      <c r="AP154" s="96"/>
    </row>
    <row r="155" spans="30:42" s="12" customFormat="1" x14ac:dyDescent="0.2">
      <c r="AD155" s="82"/>
      <c r="AE155" s="82"/>
      <c r="AF155" s="81"/>
      <c r="AG155" s="82"/>
      <c r="AH155" s="101"/>
      <c r="AI155" s="82"/>
      <c r="AJ155" s="102"/>
      <c r="AK155" s="82"/>
      <c r="AL155" s="82"/>
      <c r="AM155" s="82"/>
      <c r="AP155" s="96"/>
    </row>
    <row r="156" spans="30:42" s="12" customFormat="1" x14ac:dyDescent="0.2">
      <c r="AD156" s="82"/>
      <c r="AE156" s="82"/>
      <c r="AF156" s="81"/>
      <c r="AG156" s="82"/>
      <c r="AH156" s="101"/>
      <c r="AI156" s="82"/>
      <c r="AJ156" s="102"/>
      <c r="AK156" s="82"/>
      <c r="AL156" s="82"/>
      <c r="AM156" s="82"/>
      <c r="AP156" s="96"/>
    </row>
    <row r="157" spans="30:42" s="12" customFormat="1" x14ac:dyDescent="0.2">
      <c r="AD157" s="82"/>
      <c r="AE157" s="82"/>
      <c r="AF157" s="81"/>
      <c r="AG157" s="82"/>
      <c r="AH157" s="101"/>
      <c r="AI157" s="82"/>
      <c r="AJ157" s="102"/>
      <c r="AK157" s="82"/>
      <c r="AL157" s="82"/>
      <c r="AM157" s="82"/>
      <c r="AP157" s="96"/>
    </row>
    <row r="158" spans="30:42" s="12" customFormat="1" x14ac:dyDescent="0.2">
      <c r="AD158" s="82"/>
      <c r="AE158" s="82"/>
      <c r="AF158" s="81"/>
      <c r="AG158" s="82"/>
      <c r="AH158" s="101"/>
      <c r="AI158" s="82"/>
      <c r="AJ158" s="102"/>
      <c r="AK158" s="82"/>
      <c r="AL158" s="82"/>
      <c r="AM158" s="82"/>
      <c r="AP158" s="96"/>
    </row>
    <row r="159" spans="30:42" s="12" customFormat="1" x14ac:dyDescent="0.2">
      <c r="AD159" s="82"/>
      <c r="AE159" s="82"/>
      <c r="AF159" s="81"/>
      <c r="AG159" s="82"/>
      <c r="AH159" s="101"/>
      <c r="AI159" s="82"/>
      <c r="AJ159" s="102"/>
      <c r="AK159" s="82"/>
      <c r="AL159" s="82"/>
      <c r="AM159" s="82"/>
      <c r="AP159" s="96"/>
    </row>
    <row r="160" spans="30:42" s="12" customFormat="1" x14ac:dyDescent="0.2">
      <c r="AD160" s="82"/>
      <c r="AE160" s="82"/>
      <c r="AF160" s="81"/>
      <c r="AG160" s="82"/>
      <c r="AH160" s="101"/>
      <c r="AI160" s="82"/>
      <c r="AJ160" s="102"/>
      <c r="AK160" s="82"/>
      <c r="AL160" s="82"/>
      <c r="AM160" s="82"/>
      <c r="AP160" s="96"/>
    </row>
    <row r="161" spans="30:42" s="12" customFormat="1" x14ac:dyDescent="0.2">
      <c r="AD161" s="82"/>
      <c r="AE161" s="82"/>
      <c r="AF161" s="81"/>
      <c r="AG161" s="82"/>
      <c r="AH161" s="101"/>
      <c r="AI161" s="82"/>
      <c r="AJ161" s="102"/>
      <c r="AK161" s="82"/>
      <c r="AL161" s="82"/>
      <c r="AM161" s="82"/>
      <c r="AP161" s="96"/>
    </row>
    <row r="162" spans="30:42" s="12" customFormat="1" x14ac:dyDescent="0.2">
      <c r="AD162" s="82"/>
      <c r="AE162" s="82"/>
      <c r="AF162" s="81"/>
      <c r="AG162" s="82"/>
      <c r="AH162" s="101"/>
      <c r="AI162" s="82"/>
      <c r="AJ162" s="102"/>
      <c r="AK162" s="82"/>
      <c r="AL162" s="82"/>
      <c r="AM162" s="82"/>
      <c r="AP162" s="96"/>
    </row>
    <row r="163" spans="30:42" s="12" customFormat="1" x14ac:dyDescent="0.2">
      <c r="AD163" s="82"/>
      <c r="AE163" s="82"/>
      <c r="AF163" s="81"/>
      <c r="AG163" s="82"/>
      <c r="AH163" s="101"/>
      <c r="AI163" s="82"/>
      <c r="AJ163" s="102"/>
      <c r="AK163" s="82"/>
      <c r="AL163" s="82"/>
      <c r="AM163" s="82"/>
      <c r="AP163" s="96"/>
    </row>
    <row r="164" spans="30:42" s="12" customFormat="1" x14ac:dyDescent="0.2">
      <c r="AD164" s="82"/>
      <c r="AE164" s="82"/>
      <c r="AF164" s="81"/>
      <c r="AG164" s="82"/>
      <c r="AH164" s="101"/>
      <c r="AI164" s="82"/>
      <c r="AJ164" s="102"/>
      <c r="AK164" s="82"/>
      <c r="AL164" s="82"/>
      <c r="AM164" s="82"/>
      <c r="AP164" s="96"/>
    </row>
    <row r="165" spans="30:42" s="12" customFormat="1" x14ac:dyDescent="0.2">
      <c r="AD165" s="82"/>
      <c r="AE165" s="82"/>
      <c r="AF165" s="81"/>
      <c r="AG165" s="82"/>
      <c r="AH165" s="101"/>
      <c r="AI165" s="82"/>
      <c r="AJ165" s="102"/>
      <c r="AK165" s="82"/>
      <c r="AL165" s="82"/>
      <c r="AM165" s="82"/>
      <c r="AP165" s="96"/>
    </row>
    <row r="166" spans="30:42" s="12" customFormat="1" x14ac:dyDescent="0.2">
      <c r="AD166" s="82"/>
      <c r="AE166" s="82"/>
      <c r="AF166" s="81"/>
      <c r="AG166" s="82"/>
      <c r="AH166" s="101"/>
      <c r="AI166" s="82"/>
      <c r="AJ166" s="102"/>
      <c r="AK166" s="82"/>
      <c r="AL166" s="82"/>
      <c r="AM166" s="82"/>
      <c r="AP166" s="96"/>
    </row>
    <row r="167" spans="30:42" s="12" customFormat="1" x14ac:dyDescent="0.2">
      <c r="AD167" s="82"/>
      <c r="AE167" s="82"/>
      <c r="AF167" s="81"/>
      <c r="AG167" s="82"/>
      <c r="AH167" s="101"/>
      <c r="AI167" s="82"/>
      <c r="AJ167" s="102"/>
      <c r="AK167" s="82"/>
      <c r="AL167" s="82"/>
      <c r="AM167" s="82"/>
      <c r="AP167" s="96"/>
    </row>
    <row r="168" spans="30:42" s="12" customFormat="1" x14ac:dyDescent="0.2">
      <c r="AD168" s="82"/>
      <c r="AE168" s="82"/>
      <c r="AF168" s="81"/>
      <c r="AG168" s="82"/>
      <c r="AH168" s="101"/>
      <c r="AI168" s="82"/>
      <c r="AJ168" s="102"/>
      <c r="AK168" s="82"/>
      <c r="AL168" s="82"/>
      <c r="AM168" s="82"/>
      <c r="AP168" s="96"/>
    </row>
    <row r="169" spans="30:42" s="12" customFormat="1" x14ac:dyDescent="0.2">
      <c r="AD169" s="82"/>
      <c r="AE169" s="82"/>
      <c r="AF169" s="81"/>
      <c r="AG169" s="82"/>
      <c r="AH169" s="101"/>
      <c r="AI169" s="82"/>
      <c r="AJ169" s="102"/>
      <c r="AK169" s="82"/>
      <c r="AL169" s="82"/>
      <c r="AM169" s="82"/>
      <c r="AP169" s="96"/>
    </row>
    <row r="170" spans="30:42" s="12" customFormat="1" x14ac:dyDescent="0.2">
      <c r="AD170" s="82"/>
      <c r="AE170" s="82"/>
      <c r="AF170" s="81"/>
      <c r="AG170" s="82"/>
      <c r="AH170" s="101"/>
      <c r="AI170" s="82"/>
      <c r="AJ170" s="102"/>
      <c r="AK170" s="82"/>
      <c r="AL170" s="82"/>
      <c r="AM170" s="82"/>
      <c r="AP170" s="96"/>
    </row>
    <row r="171" spans="30:42" s="12" customFormat="1" x14ac:dyDescent="0.2">
      <c r="AD171" s="82"/>
      <c r="AE171" s="82"/>
      <c r="AF171" s="81"/>
      <c r="AG171" s="82"/>
      <c r="AH171" s="101"/>
      <c r="AI171" s="82"/>
      <c r="AJ171" s="102"/>
      <c r="AK171" s="82"/>
      <c r="AL171" s="82"/>
      <c r="AM171" s="82"/>
      <c r="AP171" s="96"/>
    </row>
    <row r="172" spans="30:42" s="12" customFormat="1" x14ac:dyDescent="0.2">
      <c r="AD172" s="82"/>
      <c r="AE172" s="82"/>
      <c r="AF172" s="81"/>
      <c r="AG172" s="82"/>
      <c r="AH172" s="101"/>
      <c r="AI172" s="82"/>
      <c r="AJ172" s="102"/>
      <c r="AK172" s="82"/>
      <c r="AL172" s="82"/>
      <c r="AM172" s="82"/>
      <c r="AP172" s="96"/>
    </row>
    <row r="173" spans="30:42" s="12" customFormat="1" x14ac:dyDescent="0.2">
      <c r="AD173" s="82"/>
      <c r="AE173" s="82"/>
      <c r="AF173" s="81"/>
      <c r="AG173" s="82"/>
      <c r="AH173" s="101"/>
      <c r="AI173" s="82"/>
      <c r="AJ173" s="102"/>
      <c r="AK173" s="82"/>
      <c r="AL173" s="82"/>
      <c r="AM173" s="82"/>
      <c r="AP173" s="96"/>
    </row>
    <row r="174" spans="30:42" s="12" customFormat="1" x14ac:dyDescent="0.2">
      <c r="AD174" s="82"/>
      <c r="AE174" s="82"/>
      <c r="AF174" s="81"/>
      <c r="AG174" s="82"/>
      <c r="AH174" s="101"/>
      <c r="AI174" s="82"/>
      <c r="AJ174" s="102"/>
      <c r="AK174" s="82"/>
      <c r="AL174" s="82"/>
      <c r="AM174" s="82"/>
      <c r="AP174" s="96"/>
    </row>
    <row r="175" spans="30:42" s="12" customFormat="1" x14ac:dyDescent="0.2">
      <c r="AD175" s="82"/>
      <c r="AE175" s="82"/>
      <c r="AF175" s="81"/>
      <c r="AG175" s="82"/>
      <c r="AH175" s="101"/>
      <c r="AI175" s="82"/>
      <c r="AJ175" s="102"/>
      <c r="AK175" s="82"/>
      <c r="AL175" s="82"/>
      <c r="AM175" s="82"/>
      <c r="AP175" s="96"/>
    </row>
    <row r="176" spans="30:42" s="12" customFormat="1" x14ac:dyDescent="0.2">
      <c r="AD176" s="82"/>
      <c r="AE176" s="82"/>
      <c r="AF176" s="81"/>
      <c r="AG176" s="82"/>
      <c r="AH176" s="101"/>
      <c r="AI176" s="82"/>
      <c r="AJ176" s="102"/>
      <c r="AK176" s="82"/>
      <c r="AL176" s="82"/>
      <c r="AM176" s="82"/>
      <c r="AP176" s="96"/>
    </row>
    <row r="177" spans="30:42" s="12" customFormat="1" x14ac:dyDescent="0.2">
      <c r="AD177" s="82"/>
      <c r="AE177" s="82"/>
      <c r="AF177" s="81"/>
      <c r="AG177" s="82"/>
      <c r="AH177" s="101"/>
      <c r="AI177" s="82"/>
      <c r="AJ177" s="102"/>
      <c r="AK177" s="82"/>
      <c r="AL177" s="82"/>
      <c r="AM177" s="82"/>
      <c r="AP177" s="96"/>
    </row>
    <row r="178" spans="30:42" s="12" customFormat="1" x14ac:dyDescent="0.2">
      <c r="AD178" s="82"/>
      <c r="AE178" s="82"/>
      <c r="AF178" s="81"/>
      <c r="AG178" s="82"/>
      <c r="AH178" s="101"/>
      <c r="AI178" s="82"/>
      <c r="AJ178" s="102"/>
      <c r="AK178" s="82"/>
      <c r="AL178" s="82"/>
      <c r="AM178" s="82"/>
      <c r="AP178" s="96"/>
    </row>
    <row r="179" spans="30:42" s="12" customFormat="1" x14ac:dyDescent="0.2">
      <c r="AD179" s="82"/>
      <c r="AE179" s="82"/>
      <c r="AF179" s="81"/>
      <c r="AG179" s="82"/>
      <c r="AH179" s="101"/>
      <c r="AI179" s="82"/>
      <c r="AJ179" s="102"/>
      <c r="AK179" s="82"/>
      <c r="AL179" s="82"/>
      <c r="AM179" s="82"/>
      <c r="AP179" s="96"/>
    </row>
    <row r="180" spans="30:42" s="12" customFormat="1" x14ac:dyDescent="0.2">
      <c r="AD180" s="82"/>
      <c r="AE180" s="82"/>
      <c r="AF180" s="81"/>
      <c r="AG180" s="82"/>
      <c r="AH180" s="101"/>
      <c r="AI180" s="82"/>
      <c r="AJ180" s="102"/>
      <c r="AK180" s="82"/>
      <c r="AL180" s="82"/>
      <c r="AM180" s="82"/>
      <c r="AP180" s="96"/>
    </row>
    <row r="181" spans="30:42" s="12" customFormat="1" x14ac:dyDescent="0.2">
      <c r="AD181" s="82"/>
      <c r="AE181" s="82"/>
      <c r="AF181" s="81"/>
      <c r="AG181" s="82"/>
      <c r="AH181" s="101"/>
      <c r="AI181" s="82"/>
      <c r="AJ181" s="102"/>
      <c r="AK181" s="82"/>
      <c r="AL181" s="82"/>
      <c r="AM181" s="82"/>
      <c r="AP181" s="96"/>
    </row>
    <row r="182" spans="30:42" s="12" customFormat="1" x14ac:dyDescent="0.2">
      <c r="AD182" s="82"/>
      <c r="AE182" s="82"/>
      <c r="AF182" s="81"/>
      <c r="AG182" s="82"/>
      <c r="AH182" s="101"/>
      <c r="AI182" s="82"/>
      <c r="AJ182" s="102"/>
      <c r="AK182" s="82"/>
      <c r="AL182" s="82"/>
      <c r="AM182" s="82"/>
      <c r="AP182" s="96"/>
    </row>
    <row r="183" spans="30:42" s="12" customFormat="1" x14ac:dyDescent="0.2">
      <c r="AD183" s="82"/>
      <c r="AE183" s="82"/>
      <c r="AF183" s="81"/>
      <c r="AG183" s="82"/>
      <c r="AH183" s="101"/>
      <c r="AI183" s="82"/>
      <c r="AJ183" s="102"/>
      <c r="AK183" s="82"/>
      <c r="AL183" s="82"/>
      <c r="AM183" s="82"/>
      <c r="AP183" s="96"/>
    </row>
    <row r="184" spans="30:42" s="12" customFormat="1" x14ac:dyDescent="0.2">
      <c r="AD184" s="82"/>
      <c r="AE184" s="82"/>
      <c r="AF184" s="81"/>
      <c r="AG184" s="82"/>
      <c r="AH184" s="101"/>
      <c r="AI184" s="82"/>
      <c r="AJ184" s="102"/>
      <c r="AK184" s="82"/>
      <c r="AL184" s="82"/>
      <c r="AM184" s="82"/>
      <c r="AP184" s="96"/>
    </row>
    <row r="185" spans="30:42" s="12" customFormat="1" x14ac:dyDescent="0.2">
      <c r="AD185" s="82"/>
      <c r="AE185" s="82"/>
      <c r="AF185" s="81"/>
      <c r="AG185" s="82"/>
      <c r="AH185" s="101"/>
      <c r="AI185" s="82"/>
      <c r="AJ185" s="102"/>
      <c r="AK185" s="82"/>
      <c r="AL185" s="82"/>
      <c r="AM185" s="82"/>
      <c r="AP185" s="96"/>
    </row>
    <row r="186" spans="30:42" s="12" customFormat="1" x14ac:dyDescent="0.2">
      <c r="AD186" s="82"/>
      <c r="AE186" s="82"/>
      <c r="AF186" s="81"/>
      <c r="AG186" s="82"/>
      <c r="AH186" s="101"/>
      <c r="AI186" s="82"/>
      <c r="AJ186" s="102"/>
      <c r="AK186" s="82"/>
      <c r="AL186" s="82"/>
      <c r="AM186" s="82"/>
      <c r="AP186" s="96"/>
    </row>
    <row r="187" spans="30:42" s="12" customFormat="1" x14ac:dyDescent="0.2">
      <c r="AD187" s="82"/>
      <c r="AE187" s="82"/>
      <c r="AF187" s="81"/>
      <c r="AG187" s="82"/>
      <c r="AH187" s="101"/>
      <c r="AI187" s="82"/>
      <c r="AJ187" s="102"/>
      <c r="AK187" s="82"/>
      <c r="AL187" s="82"/>
      <c r="AM187" s="82"/>
      <c r="AP187" s="96"/>
    </row>
    <row r="188" spans="30:42" s="12" customFormat="1" x14ac:dyDescent="0.2">
      <c r="AD188" s="82"/>
      <c r="AE188" s="82"/>
      <c r="AF188" s="81"/>
      <c r="AG188" s="82"/>
      <c r="AH188" s="101"/>
      <c r="AI188" s="82"/>
      <c r="AJ188" s="102"/>
      <c r="AK188" s="82"/>
      <c r="AL188" s="82"/>
      <c r="AM188" s="82"/>
      <c r="AP188" s="96"/>
    </row>
    <row r="189" spans="30:42" s="12" customFormat="1" x14ac:dyDescent="0.2">
      <c r="AD189" s="82"/>
      <c r="AE189" s="82"/>
      <c r="AF189" s="81"/>
      <c r="AG189" s="82"/>
      <c r="AH189" s="101"/>
      <c r="AI189" s="82"/>
      <c r="AJ189" s="102"/>
      <c r="AK189" s="82"/>
      <c r="AL189" s="82"/>
      <c r="AM189" s="82"/>
      <c r="AP189" s="96"/>
    </row>
    <row r="190" spans="30:42" s="12" customFormat="1" x14ac:dyDescent="0.2">
      <c r="AD190" s="82"/>
      <c r="AE190" s="82"/>
      <c r="AF190" s="81"/>
      <c r="AG190" s="82"/>
      <c r="AH190" s="101"/>
      <c r="AI190" s="82"/>
      <c r="AJ190" s="102"/>
      <c r="AK190" s="82"/>
      <c r="AL190" s="82"/>
      <c r="AM190" s="82"/>
      <c r="AP190" s="96"/>
    </row>
    <row r="191" spans="30:42" s="12" customFormat="1" x14ac:dyDescent="0.2">
      <c r="AD191" s="82"/>
      <c r="AE191" s="82"/>
      <c r="AF191" s="81"/>
      <c r="AG191" s="82"/>
      <c r="AH191" s="101"/>
      <c r="AI191" s="82"/>
      <c r="AJ191" s="102"/>
      <c r="AK191" s="82"/>
      <c r="AL191" s="82"/>
      <c r="AM191" s="82"/>
      <c r="AP191" s="96"/>
    </row>
    <row r="192" spans="30:42" s="12" customFormat="1" x14ac:dyDescent="0.2">
      <c r="AD192" s="82"/>
      <c r="AE192" s="82"/>
      <c r="AF192" s="81"/>
      <c r="AG192" s="82"/>
      <c r="AH192" s="101"/>
      <c r="AI192" s="82"/>
      <c r="AJ192" s="102"/>
      <c r="AK192" s="82"/>
      <c r="AL192" s="82"/>
      <c r="AM192" s="82"/>
      <c r="AP192" s="96"/>
    </row>
    <row r="193" spans="30:42" s="12" customFormat="1" x14ac:dyDescent="0.2">
      <c r="AD193" s="82"/>
      <c r="AE193" s="82"/>
      <c r="AF193" s="81"/>
      <c r="AG193" s="82"/>
      <c r="AH193" s="101"/>
      <c r="AI193" s="82"/>
      <c r="AJ193" s="102"/>
      <c r="AK193" s="82"/>
      <c r="AL193" s="82"/>
      <c r="AM193" s="82"/>
      <c r="AP193" s="96"/>
    </row>
    <row r="194" spans="30:42" s="12" customFormat="1" x14ac:dyDescent="0.2">
      <c r="AD194" s="82"/>
      <c r="AE194" s="82"/>
      <c r="AF194" s="81"/>
      <c r="AG194" s="82"/>
      <c r="AH194" s="101"/>
      <c r="AI194" s="82"/>
      <c r="AJ194" s="102"/>
      <c r="AK194" s="82"/>
      <c r="AL194" s="82"/>
      <c r="AM194" s="82"/>
      <c r="AP194" s="96"/>
    </row>
    <row r="195" spans="30:42" s="12" customFormat="1" x14ac:dyDescent="0.2">
      <c r="AD195" s="82"/>
      <c r="AE195" s="82"/>
      <c r="AF195" s="81"/>
      <c r="AG195" s="82"/>
      <c r="AH195" s="101"/>
      <c r="AI195" s="82"/>
      <c r="AJ195" s="102"/>
      <c r="AK195" s="82"/>
      <c r="AL195" s="82"/>
      <c r="AM195" s="82"/>
      <c r="AP195" s="96"/>
    </row>
    <row r="196" spans="30:42" s="12" customFormat="1" x14ac:dyDescent="0.2">
      <c r="AD196" s="82"/>
      <c r="AE196" s="82"/>
      <c r="AF196" s="81"/>
      <c r="AG196" s="82"/>
      <c r="AH196" s="101"/>
      <c r="AI196" s="82"/>
      <c r="AJ196" s="102"/>
      <c r="AK196" s="82"/>
      <c r="AL196" s="82"/>
      <c r="AM196" s="82"/>
      <c r="AP196" s="96"/>
    </row>
    <row r="197" spans="30:42" s="12" customFormat="1" x14ac:dyDescent="0.2">
      <c r="AD197" s="82"/>
      <c r="AE197" s="82"/>
      <c r="AF197" s="81"/>
      <c r="AG197" s="82"/>
      <c r="AH197" s="101"/>
      <c r="AI197" s="82"/>
      <c r="AJ197" s="102"/>
      <c r="AK197" s="82"/>
      <c r="AL197" s="82"/>
      <c r="AM197" s="82"/>
      <c r="AP197" s="96"/>
    </row>
    <row r="198" spans="30:42" s="12" customFormat="1" x14ac:dyDescent="0.2">
      <c r="AD198" s="82"/>
      <c r="AE198" s="82"/>
      <c r="AF198" s="81"/>
      <c r="AG198" s="82"/>
      <c r="AH198" s="101"/>
      <c r="AI198" s="82"/>
      <c r="AJ198" s="102"/>
      <c r="AK198" s="82"/>
      <c r="AL198" s="82"/>
      <c r="AM198" s="82"/>
      <c r="AP198" s="96"/>
    </row>
    <row r="199" spans="30:42" s="12" customFormat="1" x14ac:dyDescent="0.2">
      <c r="AD199" s="82"/>
      <c r="AE199" s="82"/>
      <c r="AF199" s="81"/>
      <c r="AG199" s="82"/>
      <c r="AH199" s="101"/>
      <c r="AI199" s="82"/>
      <c r="AJ199" s="102"/>
      <c r="AK199" s="82"/>
      <c r="AL199" s="82"/>
      <c r="AM199" s="82"/>
      <c r="AP199" s="96"/>
    </row>
    <row r="200" spans="30:42" s="12" customFormat="1" x14ac:dyDescent="0.2">
      <c r="AD200" s="82"/>
      <c r="AE200" s="82"/>
      <c r="AF200" s="81"/>
      <c r="AG200" s="82"/>
      <c r="AH200" s="101"/>
      <c r="AI200" s="82"/>
      <c r="AJ200" s="102"/>
      <c r="AK200" s="82"/>
      <c r="AL200" s="82"/>
      <c r="AM200" s="82"/>
      <c r="AP200" s="96"/>
    </row>
    <row r="201" spans="30:42" s="12" customFormat="1" x14ac:dyDescent="0.2">
      <c r="AD201" s="82"/>
      <c r="AE201" s="82"/>
      <c r="AF201" s="81"/>
      <c r="AG201" s="82"/>
      <c r="AH201" s="101"/>
      <c r="AI201" s="82"/>
      <c r="AJ201" s="102"/>
      <c r="AK201" s="82"/>
      <c r="AL201" s="82"/>
      <c r="AM201" s="82"/>
      <c r="AP201" s="96"/>
    </row>
    <row r="202" spans="30:42" s="12" customFormat="1" x14ac:dyDescent="0.2">
      <c r="AD202" s="82"/>
      <c r="AE202" s="82"/>
      <c r="AF202" s="81"/>
      <c r="AG202" s="82"/>
      <c r="AH202" s="101"/>
      <c r="AI202" s="82"/>
      <c r="AJ202" s="102"/>
      <c r="AK202" s="82"/>
      <c r="AL202" s="82"/>
      <c r="AM202" s="82"/>
      <c r="AP202" s="96"/>
    </row>
    <row r="203" spans="30:42" s="12" customFormat="1" x14ac:dyDescent="0.2">
      <c r="AD203" s="82"/>
      <c r="AE203" s="82"/>
      <c r="AF203" s="81"/>
      <c r="AG203" s="82"/>
      <c r="AH203" s="101"/>
      <c r="AI203" s="82"/>
      <c r="AJ203" s="102"/>
      <c r="AK203" s="82"/>
      <c r="AL203" s="82"/>
      <c r="AM203" s="82"/>
      <c r="AP203" s="96"/>
    </row>
    <row r="204" spans="30:42" s="12" customFormat="1" x14ac:dyDescent="0.2">
      <c r="AD204" s="82"/>
      <c r="AE204" s="82"/>
      <c r="AF204" s="81"/>
      <c r="AG204" s="82"/>
      <c r="AH204" s="101"/>
      <c r="AI204" s="82"/>
      <c r="AJ204" s="102"/>
      <c r="AK204" s="82"/>
      <c r="AL204" s="82"/>
      <c r="AM204" s="82"/>
      <c r="AP204" s="96"/>
    </row>
    <row r="205" spans="30:42" s="12" customFormat="1" x14ac:dyDescent="0.2">
      <c r="AD205" s="82"/>
      <c r="AE205" s="82"/>
      <c r="AF205" s="81"/>
      <c r="AG205" s="82"/>
      <c r="AH205" s="101"/>
      <c r="AI205" s="82"/>
      <c r="AJ205" s="102"/>
      <c r="AK205" s="82"/>
      <c r="AL205" s="82"/>
      <c r="AM205" s="82"/>
      <c r="AP205" s="96"/>
    </row>
    <row r="206" spans="30:42" s="12" customFormat="1" x14ac:dyDescent="0.2">
      <c r="AD206" s="82"/>
      <c r="AE206" s="82"/>
      <c r="AF206" s="81"/>
      <c r="AG206" s="82"/>
      <c r="AH206" s="101"/>
      <c r="AI206" s="82"/>
      <c r="AJ206" s="102"/>
      <c r="AK206" s="82"/>
      <c r="AL206" s="82"/>
      <c r="AM206" s="82"/>
      <c r="AP206" s="96"/>
    </row>
    <row r="207" spans="30:42" s="12" customFormat="1" x14ac:dyDescent="0.2">
      <c r="AD207" s="82"/>
      <c r="AE207" s="82"/>
      <c r="AF207" s="81"/>
      <c r="AG207" s="82"/>
      <c r="AH207" s="101"/>
      <c r="AI207" s="82"/>
      <c r="AJ207" s="102"/>
      <c r="AK207" s="82"/>
      <c r="AL207" s="82"/>
      <c r="AM207" s="82"/>
      <c r="AP207" s="96"/>
    </row>
    <row r="208" spans="30:42" s="12" customFormat="1" x14ac:dyDescent="0.2">
      <c r="AD208" s="82"/>
      <c r="AE208" s="82"/>
      <c r="AF208" s="81"/>
      <c r="AG208" s="82"/>
      <c r="AH208" s="101"/>
      <c r="AI208" s="82"/>
      <c r="AJ208" s="102"/>
      <c r="AK208" s="82"/>
      <c r="AL208" s="82"/>
      <c r="AM208" s="82"/>
      <c r="AP208" s="96"/>
    </row>
    <row r="209" spans="30:42" s="12" customFormat="1" x14ac:dyDescent="0.2">
      <c r="AD209" s="82"/>
      <c r="AE209" s="82"/>
      <c r="AF209" s="81"/>
      <c r="AG209" s="82"/>
      <c r="AH209" s="101"/>
      <c r="AI209" s="82"/>
      <c r="AJ209" s="102"/>
      <c r="AK209" s="82"/>
      <c r="AL209" s="82"/>
      <c r="AM209" s="82"/>
      <c r="AP209" s="96"/>
    </row>
    <row r="210" spans="30:42" s="12" customFormat="1" x14ac:dyDescent="0.2">
      <c r="AD210" s="82"/>
      <c r="AE210" s="82"/>
      <c r="AF210" s="81"/>
      <c r="AG210" s="82"/>
      <c r="AH210" s="101"/>
      <c r="AI210" s="82"/>
      <c r="AJ210" s="102"/>
      <c r="AK210" s="82"/>
      <c r="AL210" s="82"/>
      <c r="AM210" s="82"/>
      <c r="AP210" s="96"/>
    </row>
    <row r="211" spans="30:42" s="12" customFormat="1" x14ac:dyDescent="0.2">
      <c r="AD211" s="82"/>
      <c r="AE211" s="82"/>
      <c r="AF211" s="81"/>
      <c r="AG211" s="82"/>
      <c r="AH211" s="101"/>
      <c r="AI211" s="82"/>
      <c r="AJ211" s="102"/>
      <c r="AK211" s="82"/>
      <c r="AL211" s="82"/>
      <c r="AM211" s="82"/>
      <c r="AP211" s="96"/>
    </row>
    <row r="212" spans="30:42" s="12" customFormat="1" x14ac:dyDescent="0.2">
      <c r="AD212" s="82"/>
      <c r="AE212" s="82"/>
      <c r="AF212" s="81"/>
      <c r="AG212" s="82"/>
      <c r="AH212" s="101"/>
      <c r="AI212" s="82"/>
      <c r="AJ212" s="102"/>
      <c r="AK212" s="82"/>
      <c r="AL212" s="82"/>
      <c r="AM212" s="82"/>
      <c r="AP212" s="96"/>
    </row>
    <row r="213" spans="30:42" s="12" customFormat="1" x14ac:dyDescent="0.2">
      <c r="AD213" s="82"/>
      <c r="AE213" s="82"/>
      <c r="AF213" s="81"/>
      <c r="AG213" s="82"/>
      <c r="AH213" s="101"/>
      <c r="AI213" s="82"/>
      <c r="AJ213" s="102"/>
      <c r="AK213" s="82"/>
      <c r="AL213" s="82"/>
      <c r="AM213" s="82"/>
      <c r="AP213" s="96"/>
    </row>
    <row r="214" spans="30:42" s="12" customFormat="1" x14ac:dyDescent="0.2">
      <c r="AD214" s="82"/>
      <c r="AE214" s="82"/>
      <c r="AF214" s="81"/>
      <c r="AG214" s="82"/>
      <c r="AH214" s="101"/>
      <c r="AI214" s="82"/>
      <c r="AJ214" s="102"/>
      <c r="AK214" s="82"/>
      <c r="AL214" s="82"/>
      <c r="AM214" s="82"/>
      <c r="AP214" s="96"/>
    </row>
    <row r="215" spans="30:42" s="12" customFormat="1" x14ac:dyDescent="0.2">
      <c r="AD215" s="82"/>
      <c r="AE215" s="82"/>
      <c r="AF215" s="81"/>
      <c r="AG215" s="82"/>
      <c r="AH215" s="101"/>
      <c r="AI215" s="82"/>
      <c r="AJ215" s="102"/>
      <c r="AK215" s="82"/>
      <c r="AL215" s="82"/>
      <c r="AM215" s="82"/>
      <c r="AP215" s="96"/>
    </row>
    <row r="216" spans="30:42" s="12" customFormat="1" x14ac:dyDescent="0.2">
      <c r="AD216" s="82"/>
      <c r="AE216" s="82"/>
      <c r="AF216" s="81"/>
      <c r="AG216" s="82"/>
      <c r="AH216" s="101"/>
      <c r="AI216" s="82"/>
      <c r="AJ216" s="102"/>
      <c r="AK216" s="82"/>
      <c r="AL216" s="82"/>
      <c r="AM216" s="82"/>
      <c r="AP216" s="96"/>
    </row>
    <row r="217" spans="30:42" s="12" customFormat="1" x14ac:dyDescent="0.2">
      <c r="AD217" s="82"/>
      <c r="AE217" s="82"/>
      <c r="AF217" s="81"/>
      <c r="AG217" s="82"/>
      <c r="AH217" s="101"/>
      <c r="AI217" s="82"/>
      <c r="AJ217" s="102"/>
      <c r="AK217" s="82"/>
      <c r="AL217" s="82"/>
      <c r="AM217" s="82"/>
      <c r="AP217" s="96"/>
    </row>
    <row r="218" spans="30:42" s="12" customFormat="1" x14ac:dyDescent="0.2">
      <c r="AD218" s="82"/>
      <c r="AE218" s="82"/>
      <c r="AF218" s="81"/>
      <c r="AG218" s="82"/>
      <c r="AH218" s="101"/>
      <c r="AI218" s="82"/>
      <c r="AJ218" s="102"/>
      <c r="AK218" s="82"/>
      <c r="AL218" s="82"/>
      <c r="AM218" s="82"/>
      <c r="AP218" s="96"/>
    </row>
    <row r="219" spans="30:42" s="12" customFormat="1" x14ac:dyDescent="0.2">
      <c r="AD219" s="82"/>
      <c r="AE219" s="82"/>
      <c r="AF219" s="81"/>
      <c r="AG219" s="82"/>
      <c r="AH219" s="101"/>
      <c r="AI219" s="82"/>
      <c r="AJ219" s="102"/>
      <c r="AK219" s="82"/>
      <c r="AL219" s="82"/>
      <c r="AM219" s="82"/>
      <c r="AP219" s="96"/>
    </row>
    <row r="220" spans="30:42" s="12" customFormat="1" x14ac:dyDescent="0.2">
      <c r="AD220" s="82"/>
      <c r="AE220" s="82"/>
      <c r="AF220" s="81"/>
      <c r="AG220" s="82"/>
      <c r="AH220" s="101"/>
      <c r="AI220" s="82"/>
      <c r="AJ220" s="102"/>
      <c r="AK220" s="82"/>
      <c r="AL220" s="82"/>
      <c r="AM220" s="82"/>
      <c r="AP220" s="96"/>
    </row>
    <row r="221" spans="30:42" s="12" customFormat="1" x14ac:dyDescent="0.2">
      <c r="AD221" s="82"/>
      <c r="AE221" s="82"/>
      <c r="AF221" s="81"/>
      <c r="AG221" s="82"/>
      <c r="AH221" s="101"/>
      <c r="AI221" s="82"/>
      <c r="AJ221" s="102"/>
      <c r="AK221" s="82"/>
      <c r="AL221" s="82"/>
      <c r="AM221" s="82"/>
      <c r="AP221" s="96"/>
    </row>
    <row r="222" spans="30:42" s="12" customFormat="1" x14ac:dyDescent="0.2">
      <c r="AD222" s="82"/>
      <c r="AE222" s="82"/>
      <c r="AF222" s="81"/>
      <c r="AG222" s="82"/>
      <c r="AH222" s="101"/>
      <c r="AI222" s="82"/>
      <c r="AJ222" s="102"/>
      <c r="AK222" s="82"/>
      <c r="AL222" s="82"/>
      <c r="AM222" s="82"/>
      <c r="AP222" s="96"/>
    </row>
    <row r="223" spans="30:42" s="12" customFormat="1" x14ac:dyDescent="0.2">
      <c r="AD223" s="82"/>
      <c r="AE223" s="82"/>
      <c r="AF223" s="81"/>
      <c r="AG223" s="82"/>
      <c r="AH223" s="101"/>
      <c r="AI223" s="82"/>
      <c r="AJ223" s="102"/>
      <c r="AK223" s="82"/>
      <c r="AL223" s="82"/>
      <c r="AM223" s="82"/>
      <c r="AP223" s="96"/>
    </row>
    <row r="224" spans="30:42" s="12" customFormat="1" x14ac:dyDescent="0.2">
      <c r="AD224" s="82"/>
      <c r="AE224" s="82"/>
      <c r="AF224" s="81"/>
      <c r="AG224" s="82"/>
      <c r="AH224" s="101"/>
      <c r="AI224" s="82"/>
      <c r="AJ224" s="102"/>
      <c r="AK224" s="82"/>
      <c r="AL224" s="82"/>
      <c r="AM224" s="82"/>
      <c r="AP224" s="96"/>
    </row>
    <row r="225" spans="30:42" s="12" customFormat="1" x14ac:dyDescent="0.2">
      <c r="AD225" s="82"/>
      <c r="AE225" s="82"/>
      <c r="AF225" s="81"/>
      <c r="AG225" s="82"/>
      <c r="AH225" s="101"/>
      <c r="AI225" s="82"/>
      <c r="AJ225" s="102"/>
      <c r="AK225" s="82"/>
      <c r="AL225" s="82"/>
      <c r="AM225" s="82"/>
      <c r="AP225" s="96"/>
    </row>
    <row r="226" spans="30:42" s="12" customFormat="1" x14ac:dyDescent="0.2">
      <c r="AD226" s="82"/>
      <c r="AE226" s="82"/>
      <c r="AF226" s="81"/>
      <c r="AG226" s="82"/>
      <c r="AH226" s="101"/>
      <c r="AI226" s="82"/>
      <c r="AJ226" s="102"/>
      <c r="AK226" s="82"/>
      <c r="AL226" s="82"/>
      <c r="AM226" s="82"/>
      <c r="AP226" s="96"/>
    </row>
    <row r="227" spans="30:42" s="12" customFormat="1" x14ac:dyDescent="0.2">
      <c r="AD227" s="82"/>
      <c r="AE227" s="82"/>
      <c r="AF227" s="81"/>
      <c r="AG227" s="82"/>
      <c r="AH227" s="101"/>
      <c r="AI227" s="82"/>
      <c r="AJ227" s="102"/>
      <c r="AK227" s="82"/>
      <c r="AL227" s="82"/>
      <c r="AM227" s="82"/>
      <c r="AP227" s="96"/>
    </row>
    <row r="228" spans="30:42" s="12" customFormat="1" x14ac:dyDescent="0.2">
      <c r="AD228" s="82"/>
      <c r="AE228" s="82"/>
      <c r="AF228" s="81"/>
      <c r="AG228" s="82"/>
      <c r="AH228" s="101"/>
      <c r="AI228" s="82"/>
      <c r="AJ228" s="102"/>
      <c r="AK228" s="82"/>
      <c r="AL228" s="82"/>
      <c r="AM228" s="82"/>
      <c r="AP228" s="96"/>
    </row>
    <row r="229" spans="30:42" s="12" customFormat="1" x14ac:dyDescent="0.2">
      <c r="AD229" s="82"/>
      <c r="AE229" s="82"/>
      <c r="AF229" s="81"/>
      <c r="AG229" s="82"/>
      <c r="AH229" s="101"/>
      <c r="AI229" s="82"/>
      <c r="AJ229" s="102"/>
      <c r="AK229" s="82"/>
      <c r="AL229" s="82"/>
      <c r="AM229" s="82"/>
      <c r="AP229" s="96"/>
    </row>
    <row r="230" spans="30:42" s="12" customFormat="1" x14ac:dyDescent="0.2">
      <c r="AD230" s="82"/>
      <c r="AE230" s="82"/>
      <c r="AF230" s="81"/>
      <c r="AG230" s="82"/>
      <c r="AH230" s="101"/>
      <c r="AI230" s="82"/>
      <c r="AJ230" s="102"/>
      <c r="AK230" s="82"/>
      <c r="AL230" s="82"/>
      <c r="AM230" s="82"/>
      <c r="AP230" s="96"/>
    </row>
    <row r="231" spans="30:42" s="12" customFormat="1" x14ac:dyDescent="0.2">
      <c r="AD231" s="82"/>
      <c r="AE231" s="82"/>
      <c r="AF231" s="81"/>
      <c r="AG231" s="82"/>
      <c r="AH231" s="101"/>
      <c r="AI231" s="82"/>
      <c r="AJ231" s="102"/>
      <c r="AK231" s="82"/>
      <c r="AL231" s="82"/>
      <c r="AM231" s="82"/>
      <c r="AP231" s="96"/>
    </row>
    <row r="232" spans="30:42" s="12" customFormat="1" x14ac:dyDescent="0.2">
      <c r="AD232" s="82"/>
      <c r="AE232" s="82"/>
      <c r="AF232" s="81"/>
      <c r="AG232" s="82"/>
      <c r="AH232" s="101"/>
      <c r="AI232" s="82"/>
      <c r="AJ232" s="102"/>
      <c r="AK232" s="82"/>
      <c r="AL232" s="82"/>
      <c r="AM232" s="82"/>
      <c r="AP232" s="96"/>
    </row>
    <row r="233" spans="30:42" s="12" customFormat="1" x14ac:dyDescent="0.2">
      <c r="AD233" s="82"/>
      <c r="AE233" s="82"/>
      <c r="AF233" s="81"/>
      <c r="AG233" s="82"/>
      <c r="AH233" s="101"/>
      <c r="AI233" s="82"/>
      <c r="AJ233" s="102"/>
      <c r="AK233" s="82"/>
      <c r="AL233" s="82"/>
      <c r="AM233" s="82"/>
      <c r="AP233" s="96"/>
    </row>
    <row r="234" spans="30:42" s="12" customFormat="1" x14ac:dyDescent="0.2">
      <c r="AD234" s="82"/>
      <c r="AE234" s="82"/>
      <c r="AF234" s="81"/>
      <c r="AG234" s="82"/>
      <c r="AH234" s="101"/>
      <c r="AI234" s="82"/>
      <c r="AJ234" s="102"/>
      <c r="AK234" s="82"/>
      <c r="AL234" s="82"/>
      <c r="AM234" s="82"/>
      <c r="AP234" s="96"/>
    </row>
    <row r="235" spans="30:42" s="12" customFormat="1" x14ac:dyDescent="0.2">
      <c r="AD235" s="82"/>
      <c r="AE235" s="82"/>
      <c r="AF235" s="81"/>
      <c r="AG235" s="82"/>
      <c r="AH235" s="101"/>
      <c r="AI235" s="82"/>
      <c r="AJ235" s="102"/>
      <c r="AK235" s="82"/>
      <c r="AL235" s="82"/>
      <c r="AM235" s="82"/>
      <c r="AP235" s="96"/>
    </row>
    <row r="236" spans="30:42" s="12" customFormat="1" x14ac:dyDescent="0.2">
      <c r="AD236" s="82"/>
      <c r="AE236" s="82"/>
      <c r="AF236" s="81"/>
      <c r="AG236" s="82"/>
      <c r="AH236" s="101"/>
      <c r="AI236" s="82"/>
      <c r="AJ236" s="102"/>
      <c r="AK236" s="82"/>
      <c r="AL236" s="82"/>
      <c r="AM236" s="82"/>
      <c r="AP236" s="96"/>
    </row>
    <row r="237" spans="30:42" s="12" customFormat="1" x14ac:dyDescent="0.2">
      <c r="AD237" s="82"/>
      <c r="AE237" s="82"/>
      <c r="AF237" s="81"/>
      <c r="AG237" s="82"/>
      <c r="AH237" s="101"/>
      <c r="AI237" s="82"/>
      <c r="AJ237" s="102"/>
      <c r="AK237" s="82"/>
      <c r="AL237" s="82"/>
      <c r="AM237" s="82"/>
      <c r="AP237" s="96"/>
    </row>
    <row r="238" spans="30:42" s="12" customFormat="1" x14ac:dyDescent="0.2">
      <c r="AD238" s="82"/>
      <c r="AE238" s="82"/>
      <c r="AF238" s="81"/>
      <c r="AG238" s="82"/>
      <c r="AH238" s="101"/>
      <c r="AI238" s="82"/>
      <c r="AJ238" s="102"/>
      <c r="AK238" s="82"/>
      <c r="AL238" s="82"/>
      <c r="AM238" s="82"/>
      <c r="AP238" s="96"/>
    </row>
    <row r="239" spans="30:42" s="12" customFormat="1" x14ac:dyDescent="0.2">
      <c r="AD239" s="82"/>
      <c r="AE239" s="82"/>
      <c r="AF239" s="81"/>
      <c r="AG239" s="82"/>
      <c r="AH239" s="101"/>
      <c r="AI239" s="82"/>
      <c r="AJ239" s="102"/>
      <c r="AK239" s="82"/>
      <c r="AL239" s="82"/>
      <c r="AM239" s="82"/>
      <c r="AP239" s="96"/>
    </row>
    <row r="240" spans="30:42" s="12" customFormat="1" x14ac:dyDescent="0.2">
      <c r="AD240" s="82"/>
      <c r="AE240" s="82"/>
      <c r="AF240" s="81"/>
      <c r="AG240" s="82"/>
      <c r="AH240" s="101"/>
      <c r="AI240" s="82"/>
      <c r="AJ240" s="102"/>
      <c r="AK240" s="82"/>
      <c r="AL240" s="82"/>
      <c r="AM240" s="82"/>
      <c r="AP240" s="96"/>
    </row>
    <row r="241" spans="30:42" s="12" customFormat="1" x14ac:dyDescent="0.2">
      <c r="AD241" s="82"/>
      <c r="AE241" s="82"/>
      <c r="AF241" s="81"/>
      <c r="AG241" s="82"/>
      <c r="AH241" s="101"/>
      <c r="AI241" s="82"/>
      <c r="AJ241" s="102"/>
      <c r="AK241" s="82"/>
      <c r="AL241" s="82"/>
      <c r="AM241" s="82"/>
      <c r="AP241" s="96"/>
    </row>
    <row r="242" spans="30:42" s="12" customFormat="1" x14ac:dyDescent="0.2">
      <c r="AD242" s="82"/>
      <c r="AE242" s="82"/>
      <c r="AF242" s="81"/>
      <c r="AG242" s="82"/>
      <c r="AH242" s="101"/>
      <c r="AI242" s="82"/>
      <c r="AJ242" s="102"/>
      <c r="AK242" s="82"/>
      <c r="AL242" s="82"/>
      <c r="AM242" s="82"/>
      <c r="AP242" s="96"/>
    </row>
    <row r="243" spans="30:42" s="12" customFormat="1" x14ac:dyDescent="0.2">
      <c r="AD243" s="82"/>
      <c r="AE243" s="82"/>
      <c r="AF243" s="81"/>
      <c r="AG243" s="82"/>
      <c r="AH243" s="101"/>
      <c r="AI243" s="82"/>
      <c r="AJ243" s="102"/>
      <c r="AK243" s="82"/>
      <c r="AL243" s="82"/>
      <c r="AM243" s="82"/>
      <c r="AP243" s="96"/>
    </row>
    <row r="244" spans="30:42" s="12" customFormat="1" x14ac:dyDescent="0.2">
      <c r="AD244" s="82"/>
      <c r="AE244" s="82"/>
      <c r="AF244" s="81"/>
      <c r="AG244" s="82"/>
      <c r="AH244" s="101"/>
      <c r="AI244" s="82"/>
      <c r="AJ244" s="102"/>
      <c r="AK244" s="82"/>
      <c r="AL244" s="82"/>
      <c r="AM244" s="82"/>
      <c r="AP244" s="96"/>
    </row>
    <row r="245" spans="30:42" s="12" customFormat="1" x14ac:dyDescent="0.2">
      <c r="AD245" s="82"/>
      <c r="AE245" s="82"/>
      <c r="AF245" s="81"/>
      <c r="AG245" s="82"/>
      <c r="AH245" s="101"/>
      <c r="AI245" s="82"/>
      <c r="AJ245" s="102"/>
      <c r="AK245" s="82"/>
      <c r="AL245" s="82"/>
      <c r="AM245" s="82"/>
      <c r="AP245" s="96"/>
    </row>
    <row r="246" spans="30:42" s="12" customFormat="1" x14ac:dyDescent="0.2">
      <c r="AD246" s="82"/>
      <c r="AE246" s="82"/>
      <c r="AF246" s="81"/>
      <c r="AG246" s="82"/>
      <c r="AH246" s="101"/>
      <c r="AI246" s="82"/>
      <c r="AJ246" s="102"/>
      <c r="AK246" s="82"/>
      <c r="AL246" s="82"/>
      <c r="AM246" s="82"/>
      <c r="AP246" s="96"/>
    </row>
    <row r="247" spans="30:42" s="12" customFormat="1" x14ac:dyDescent="0.2">
      <c r="AD247" s="82"/>
      <c r="AE247" s="82"/>
      <c r="AF247" s="81"/>
      <c r="AG247" s="82"/>
      <c r="AH247" s="101"/>
      <c r="AI247" s="82"/>
      <c r="AJ247" s="102"/>
      <c r="AK247" s="82"/>
      <c r="AL247" s="82"/>
      <c r="AM247" s="82"/>
      <c r="AP247" s="96"/>
    </row>
    <row r="248" spans="30:42" s="12" customFormat="1" x14ac:dyDescent="0.2">
      <c r="AD248" s="82"/>
      <c r="AE248" s="82"/>
      <c r="AF248" s="81"/>
      <c r="AG248" s="82"/>
      <c r="AH248" s="101"/>
      <c r="AI248" s="82"/>
      <c r="AJ248" s="102"/>
      <c r="AK248" s="82"/>
      <c r="AL248" s="82"/>
      <c r="AM248" s="82"/>
      <c r="AP248" s="96"/>
    </row>
    <row r="249" spans="30:42" s="12" customFormat="1" x14ac:dyDescent="0.2">
      <c r="AD249" s="82"/>
      <c r="AE249" s="82"/>
      <c r="AF249" s="81"/>
      <c r="AG249" s="82"/>
      <c r="AH249" s="101"/>
      <c r="AI249" s="82"/>
      <c r="AJ249" s="102"/>
      <c r="AK249" s="82"/>
      <c r="AL249" s="82"/>
      <c r="AM249" s="82"/>
      <c r="AP249" s="96"/>
    </row>
    <row r="250" spans="30:42" s="12" customFormat="1" x14ac:dyDescent="0.2">
      <c r="AD250" s="82"/>
      <c r="AE250" s="82"/>
      <c r="AF250" s="81"/>
      <c r="AG250" s="82"/>
      <c r="AH250" s="101"/>
      <c r="AI250" s="82"/>
      <c r="AJ250" s="102"/>
      <c r="AK250" s="82"/>
      <c r="AL250" s="82"/>
      <c r="AM250" s="82"/>
      <c r="AP250" s="96"/>
    </row>
    <row r="251" spans="30:42" s="12" customFormat="1" x14ac:dyDescent="0.2">
      <c r="AD251" s="82"/>
      <c r="AE251" s="82"/>
      <c r="AF251" s="81"/>
      <c r="AG251" s="82"/>
      <c r="AH251" s="101"/>
      <c r="AI251" s="82"/>
      <c r="AJ251" s="102"/>
      <c r="AK251" s="82"/>
      <c r="AL251" s="82"/>
      <c r="AM251" s="82"/>
      <c r="AP251" s="96"/>
    </row>
    <row r="252" spans="30:42" s="12" customFormat="1" x14ac:dyDescent="0.2">
      <c r="AD252" s="82"/>
      <c r="AE252" s="82"/>
      <c r="AF252" s="81"/>
      <c r="AG252" s="82"/>
      <c r="AH252" s="101"/>
      <c r="AI252" s="82"/>
      <c r="AJ252" s="102"/>
      <c r="AK252" s="82"/>
      <c r="AL252" s="82"/>
      <c r="AM252" s="82"/>
      <c r="AP252" s="96"/>
    </row>
    <row r="253" spans="30:42" s="12" customFormat="1" x14ac:dyDescent="0.2">
      <c r="AD253" s="82"/>
      <c r="AE253" s="82"/>
      <c r="AF253" s="81"/>
      <c r="AG253" s="82"/>
      <c r="AH253" s="101"/>
      <c r="AI253" s="82"/>
      <c r="AJ253" s="102"/>
      <c r="AK253" s="82"/>
      <c r="AL253" s="82"/>
      <c r="AM253" s="82"/>
      <c r="AP253" s="96"/>
    </row>
    <row r="254" spans="30:42" s="12" customFormat="1" x14ac:dyDescent="0.2">
      <c r="AD254" s="82"/>
      <c r="AE254" s="82"/>
      <c r="AF254" s="81"/>
      <c r="AG254" s="82"/>
      <c r="AH254" s="101"/>
      <c r="AI254" s="82"/>
      <c r="AJ254" s="102"/>
      <c r="AK254" s="82"/>
      <c r="AL254" s="82"/>
      <c r="AM254" s="82"/>
      <c r="AP254" s="96"/>
    </row>
    <row r="255" spans="30:42" s="12" customFormat="1" x14ac:dyDescent="0.2">
      <c r="AD255" s="82"/>
      <c r="AE255" s="82"/>
      <c r="AF255" s="81"/>
      <c r="AG255" s="82"/>
      <c r="AH255" s="101"/>
      <c r="AI255" s="82"/>
      <c r="AJ255" s="102"/>
      <c r="AK255" s="82"/>
      <c r="AL255" s="82"/>
      <c r="AM255" s="82"/>
      <c r="AP255" s="96"/>
    </row>
    <row r="256" spans="30:42" s="12" customFormat="1" x14ac:dyDescent="0.2">
      <c r="AD256" s="82"/>
      <c r="AE256" s="82"/>
      <c r="AF256" s="81"/>
      <c r="AG256" s="82"/>
      <c r="AH256" s="101"/>
      <c r="AI256" s="82"/>
      <c r="AJ256" s="102"/>
      <c r="AK256" s="82"/>
      <c r="AL256" s="82"/>
      <c r="AM256" s="82"/>
      <c r="AP256" s="96"/>
    </row>
    <row r="257" spans="30:42" s="12" customFormat="1" x14ac:dyDescent="0.2">
      <c r="AD257" s="82"/>
      <c r="AE257" s="82"/>
      <c r="AF257" s="81"/>
      <c r="AG257" s="82"/>
      <c r="AH257" s="101"/>
      <c r="AI257" s="82"/>
      <c r="AJ257" s="102"/>
      <c r="AK257" s="82"/>
      <c r="AL257" s="82"/>
      <c r="AM257" s="82"/>
      <c r="AP257" s="96"/>
    </row>
    <row r="258" spans="30:42" s="12" customFormat="1" x14ac:dyDescent="0.2">
      <c r="AD258" s="82"/>
      <c r="AE258" s="82"/>
      <c r="AF258" s="81"/>
      <c r="AG258" s="82"/>
      <c r="AH258" s="101"/>
      <c r="AI258" s="82"/>
      <c r="AJ258" s="102"/>
      <c r="AK258" s="82"/>
      <c r="AL258" s="82"/>
      <c r="AM258" s="82"/>
      <c r="AP258" s="96"/>
    </row>
    <row r="259" spans="30:42" s="12" customFormat="1" x14ac:dyDescent="0.2">
      <c r="AD259" s="82"/>
      <c r="AE259" s="82"/>
      <c r="AF259" s="81"/>
      <c r="AG259" s="82"/>
      <c r="AH259" s="101"/>
      <c r="AI259" s="82"/>
      <c r="AJ259" s="102"/>
      <c r="AK259" s="82"/>
      <c r="AL259" s="82"/>
      <c r="AM259" s="82"/>
      <c r="AP259" s="96"/>
    </row>
    <row r="260" spans="30:42" s="12" customFormat="1" x14ac:dyDescent="0.2">
      <c r="AD260" s="82"/>
      <c r="AE260" s="82"/>
      <c r="AF260" s="81"/>
      <c r="AG260" s="82"/>
      <c r="AH260" s="101"/>
      <c r="AI260" s="82"/>
      <c r="AJ260" s="102"/>
      <c r="AK260" s="82"/>
      <c r="AL260" s="82"/>
      <c r="AM260" s="82"/>
      <c r="AP260" s="96"/>
    </row>
    <row r="261" spans="30:42" s="12" customFormat="1" x14ac:dyDescent="0.2">
      <c r="AD261" s="82"/>
      <c r="AE261" s="82"/>
      <c r="AF261" s="81"/>
      <c r="AG261" s="82"/>
      <c r="AH261" s="101"/>
      <c r="AI261" s="82"/>
      <c r="AJ261" s="102"/>
      <c r="AK261" s="82"/>
      <c r="AL261" s="82"/>
      <c r="AM261" s="82"/>
      <c r="AP261" s="96"/>
    </row>
    <row r="262" spans="30:42" s="12" customFormat="1" x14ac:dyDescent="0.2">
      <c r="AD262" s="82"/>
      <c r="AE262" s="82"/>
      <c r="AF262" s="81"/>
      <c r="AG262" s="82"/>
      <c r="AH262" s="101"/>
      <c r="AI262" s="82"/>
      <c r="AJ262" s="102"/>
      <c r="AK262" s="82"/>
      <c r="AL262" s="82"/>
      <c r="AM262" s="82"/>
      <c r="AP262" s="96"/>
    </row>
    <row r="263" spans="30:42" s="12" customFormat="1" x14ac:dyDescent="0.2">
      <c r="AD263" s="82"/>
      <c r="AE263" s="82"/>
      <c r="AF263" s="81"/>
      <c r="AG263" s="82"/>
      <c r="AH263" s="101"/>
      <c r="AI263" s="82"/>
      <c r="AJ263" s="102"/>
      <c r="AK263" s="82"/>
      <c r="AL263" s="82"/>
      <c r="AM263" s="82"/>
      <c r="AP263" s="96"/>
    </row>
    <row r="264" spans="30:42" s="12" customFormat="1" x14ac:dyDescent="0.2">
      <c r="AD264" s="82"/>
      <c r="AE264" s="82"/>
      <c r="AF264" s="81"/>
      <c r="AG264" s="82"/>
      <c r="AH264" s="101"/>
      <c r="AI264" s="82"/>
      <c r="AJ264" s="102"/>
      <c r="AK264" s="82"/>
      <c r="AL264" s="82"/>
      <c r="AM264" s="82"/>
      <c r="AP264" s="96"/>
    </row>
    <row r="265" spans="30:42" s="12" customFormat="1" x14ac:dyDescent="0.2">
      <c r="AD265" s="82"/>
      <c r="AE265" s="82"/>
      <c r="AF265" s="81"/>
      <c r="AG265" s="82"/>
      <c r="AH265" s="101"/>
      <c r="AI265" s="82"/>
      <c r="AJ265" s="102"/>
      <c r="AK265" s="82"/>
      <c r="AL265" s="82"/>
      <c r="AM265" s="82"/>
      <c r="AP265" s="96"/>
    </row>
    <row r="266" spans="30:42" s="12" customFormat="1" x14ac:dyDescent="0.2">
      <c r="AD266" s="82"/>
      <c r="AE266" s="82"/>
      <c r="AF266" s="81"/>
      <c r="AG266" s="82"/>
      <c r="AH266" s="101"/>
      <c r="AI266" s="82"/>
      <c r="AJ266" s="102"/>
      <c r="AK266" s="82"/>
      <c r="AL266" s="82"/>
      <c r="AM266" s="82"/>
      <c r="AP266" s="96"/>
    </row>
    <row r="267" spans="30:42" s="12" customFormat="1" x14ac:dyDescent="0.2">
      <c r="AD267" s="82"/>
      <c r="AE267" s="82"/>
      <c r="AF267" s="81"/>
      <c r="AG267" s="82"/>
      <c r="AH267" s="101"/>
      <c r="AI267" s="82"/>
      <c r="AJ267" s="102"/>
      <c r="AK267" s="82"/>
      <c r="AL267" s="82"/>
      <c r="AM267" s="82"/>
      <c r="AP267" s="96"/>
    </row>
    <row r="268" spans="30:42" s="12" customFormat="1" x14ac:dyDescent="0.2">
      <c r="AD268" s="82"/>
      <c r="AE268" s="82"/>
      <c r="AF268" s="81"/>
      <c r="AG268" s="82"/>
      <c r="AH268" s="101"/>
      <c r="AI268" s="82"/>
      <c r="AJ268" s="102"/>
      <c r="AK268" s="82"/>
      <c r="AL268" s="82"/>
      <c r="AM268" s="82"/>
      <c r="AP268" s="96"/>
    </row>
    <row r="269" spans="30:42" s="12" customFormat="1" x14ac:dyDescent="0.2">
      <c r="AD269" s="82"/>
      <c r="AE269" s="82"/>
      <c r="AF269" s="81"/>
      <c r="AG269" s="82"/>
      <c r="AH269" s="101"/>
      <c r="AI269" s="82"/>
      <c r="AJ269" s="102"/>
      <c r="AK269" s="82"/>
      <c r="AL269" s="82"/>
      <c r="AM269" s="82"/>
      <c r="AP269" s="96"/>
    </row>
    <row r="270" spans="30:42" s="12" customFormat="1" x14ac:dyDescent="0.2">
      <c r="AD270" s="82"/>
      <c r="AE270" s="82"/>
      <c r="AF270" s="81"/>
      <c r="AG270" s="82"/>
      <c r="AH270" s="101"/>
      <c r="AI270" s="82"/>
      <c r="AJ270" s="102"/>
      <c r="AK270" s="82"/>
      <c r="AL270" s="82"/>
      <c r="AM270" s="82"/>
      <c r="AP270" s="96"/>
    </row>
    <row r="271" spans="30:42" s="12" customFormat="1" x14ac:dyDescent="0.2">
      <c r="AD271" s="82"/>
      <c r="AE271" s="82"/>
      <c r="AF271" s="81"/>
      <c r="AG271" s="82"/>
      <c r="AH271" s="101"/>
      <c r="AI271" s="82"/>
      <c r="AJ271" s="102"/>
      <c r="AK271" s="82"/>
      <c r="AL271" s="82"/>
      <c r="AM271" s="82"/>
      <c r="AP271" s="96"/>
    </row>
    <row r="272" spans="30:42" s="12" customFormat="1" x14ac:dyDescent="0.2">
      <c r="AD272" s="82"/>
      <c r="AE272" s="82"/>
      <c r="AF272" s="81"/>
      <c r="AG272" s="82"/>
      <c r="AH272" s="101"/>
      <c r="AI272" s="82"/>
      <c r="AJ272" s="102"/>
      <c r="AK272" s="82"/>
      <c r="AL272" s="82"/>
      <c r="AM272" s="82"/>
      <c r="AP272" s="96"/>
    </row>
    <row r="273" spans="30:42" s="12" customFormat="1" x14ac:dyDescent="0.2">
      <c r="AD273" s="82"/>
      <c r="AE273" s="82"/>
      <c r="AF273" s="81"/>
      <c r="AG273" s="82"/>
      <c r="AH273" s="101"/>
      <c r="AI273" s="82"/>
      <c r="AJ273" s="102"/>
      <c r="AK273" s="82"/>
      <c r="AL273" s="82"/>
      <c r="AM273" s="82"/>
      <c r="AP273" s="96"/>
    </row>
    <row r="274" spans="30:42" s="12" customFormat="1" x14ac:dyDescent="0.2">
      <c r="AD274" s="82"/>
      <c r="AE274" s="82"/>
      <c r="AF274" s="81"/>
      <c r="AG274" s="82"/>
      <c r="AH274" s="101"/>
      <c r="AI274" s="82"/>
      <c r="AJ274" s="102"/>
      <c r="AK274" s="82"/>
      <c r="AL274" s="82"/>
      <c r="AM274" s="82"/>
      <c r="AP274" s="96"/>
    </row>
    <row r="275" spans="30:42" s="12" customFormat="1" x14ac:dyDescent="0.2">
      <c r="AD275" s="82"/>
      <c r="AE275" s="82"/>
      <c r="AF275" s="81"/>
      <c r="AG275" s="82"/>
      <c r="AH275" s="101"/>
      <c r="AI275" s="82"/>
      <c r="AJ275" s="102"/>
      <c r="AK275" s="82"/>
      <c r="AL275" s="82"/>
      <c r="AM275" s="82"/>
      <c r="AP275" s="96"/>
    </row>
    <row r="276" spans="30:42" s="12" customFormat="1" x14ac:dyDescent="0.2">
      <c r="AD276" s="82"/>
      <c r="AE276" s="82"/>
      <c r="AF276" s="81"/>
      <c r="AG276" s="82"/>
      <c r="AH276" s="101"/>
      <c r="AI276" s="82"/>
      <c r="AJ276" s="102"/>
      <c r="AK276" s="82"/>
      <c r="AL276" s="82"/>
      <c r="AM276" s="82"/>
      <c r="AP276" s="96"/>
    </row>
    <row r="277" spans="30:42" s="12" customFormat="1" x14ac:dyDescent="0.2">
      <c r="AD277" s="82"/>
      <c r="AE277" s="82"/>
      <c r="AF277" s="81"/>
      <c r="AG277" s="82"/>
      <c r="AH277" s="101"/>
      <c r="AI277" s="82"/>
      <c r="AJ277" s="102"/>
      <c r="AK277" s="82"/>
      <c r="AL277" s="82"/>
      <c r="AM277" s="82"/>
      <c r="AP277" s="96"/>
    </row>
    <row r="278" spans="30:42" s="12" customFormat="1" x14ac:dyDescent="0.2">
      <c r="AD278" s="82"/>
      <c r="AE278" s="82"/>
      <c r="AF278" s="81"/>
      <c r="AG278" s="82"/>
      <c r="AH278" s="101"/>
      <c r="AI278" s="82"/>
      <c r="AJ278" s="102"/>
      <c r="AK278" s="82"/>
      <c r="AL278" s="82"/>
      <c r="AM278" s="82"/>
      <c r="AP278" s="96"/>
    </row>
    <row r="279" spans="30:42" s="12" customFormat="1" x14ac:dyDescent="0.2">
      <c r="AD279" s="82"/>
      <c r="AE279" s="82"/>
      <c r="AF279" s="81"/>
      <c r="AG279" s="82"/>
      <c r="AH279" s="101"/>
      <c r="AI279" s="82"/>
      <c r="AJ279" s="102"/>
      <c r="AK279" s="82"/>
      <c r="AL279" s="82"/>
      <c r="AM279" s="82"/>
      <c r="AP279" s="96"/>
    </row>
    <row r="280" spans="30:42" s="12" customFormat="1" x14ac:dyDescent="0.2">
      <c r="AD280" s="82"/>
      <c r="AE280" s="82"/>
      <c r="AF280" s="81"/>
      <c r="AG280" s="82"/>
      <c r="AH280" s="101"/>
      <c r="AI280" s="82"/>
      <c r="AJ280" s="102"/>
      <c r="AK280" s="82"/>
      <c r="AL280" s="82"/>
      <c r="AM280" s="82"/>
      <c r="AP280" s="96"/>
    </row>
    <row r="281" spans="30:42" s="12" customFormat="1" x14ac:dyDescent="0.2">
      <c r="AD281" s="82"/>
      <c r="AE281" s="82"/>
      <c r="AF281" s="81"/>
      <c r="AG281" s="82"/>
      <c r="AH281" s="101"/>
      <c r="AI281" s="82"/>
      <c r="AJ281" s="102"/>
      <c r="AK281" s="82"/>
      <c r="AL281" s="82"/>
      <c r="AM281" s="82"/>
      <c r="AP281" s="96"/>
    </row>
    <row r="282" spans="30:42" s="12" customFormat="1" x14ac:dyDescent="0.2">
      <c r="AD282" s="82"/>
      <c r="AE282" s="82"/>
      <c r="AF282" s="81"/>
      <c r="AG282" s="82"/>
      <c r="AH282" s="101"/>
      <c r="AI282" s="82"/>
      <c r="AJ282" s="102"/>
      <c r="AK282" s="82"/>
      <c r="AL282" s="82"/>
      <c r="AM282" s="82"/>
      <c r="AP282" s="96"/>
    </row>
    <row r="283" spans="30:42" s="12" customFormat="1" x14ac:dyDescent="0.2">
      <c r="AD283" s="82"/>
      <c r="AE283" s="82"/>
      <c r="AF283" s="81"/>
      <c r="AG283" s="82"/>
      <c r="AH283" s="101"/>
      <c r="AI283" s="82"/>
      <c r="AJ283" s="102"/>
      <c r="AK283" s="82"/>
      <c r="AL283" s="82"/>
      <c r="AM283" s="82"/>
      <c r="AP283" s="96"/>
    </row>
    <row r="284" spans="30:42" s="12" customFormat="1" x14ac:dyDescent="0.2">
      <c r="AD284" s="82"/>
      <c r="AE284" s="82"/>
      <c r="AF284" s="81"/>
      <c r="AG284" s="82"/>
      <c r="AH284" s="101"/>
      <c r="AI284" s="82"/>
      <c r="AJ284" s="102"/>
      <c r="AK284" s="82"/>
      <c r="AL284" s="82"/>
      <c r="AM284" s="82"/>
      <c r="AP284" s="96"/>
    </row>
    <row r="285" spans="30:42" s="12" customFormat="1" x14ac:dyDescent="0.2">
      <c r="AD285" s="82"/>
      <c r="AE285" s="82"/>
      <c r="AF285" s="81"/>
      <c r="AG285" s="82"/>
      <c r="AH285" s="101"/>
      <c r="AI285" s="82"/>
      <c r="AJ285" s="102"/>
      <c r="AK285" s="82"/>
      <c r="AL285" s="82"/>
      <c r="AM285" s="82"/>
      <c r="AP285" s="96"/>
    </row>
    <row r="286" spans="30:42" s="12" customFormat="1" x14ac:dyDescent="0.2">
      <c r="AD286" s="82"/>
      <c r="AE286" s="82"/>
      <c r="AF286" s="81"/>
      <c r="AG286" s="82"/>
      <c r="AH286" s="101"/>
      <c r="AI286" s="82"/>
      <c r="AJ286" s="102"/>
      <c r="AK286" s="82"/>
      <c r="AL286" s="82"/>
      <c r="AM286" s="82"/>
      <c r="AP286" s="96"/>
    </row>
    <row r="287" spans="30:42" s="12" customFormat="1" x14ac:dyDescent="0.2">
      <c r="AD287" s="82"/>
      <c r="AE287" s="82"/>
      <c r="AF287" s="81"/>
      <c r="AG287" s="82"/>
      <c r="AH287" s="101"/>
      <c r="AI287" s="82"/>
      <c r="AJ287" s="102"/>
      <c r="AK287" s="82"/>
      <c r="AL287" s="82"/>
      <c r="AM287" s="82"/>
      <c r="AP287" s="96"/>
    </row>
    <row r="288" spans="30:42" s="12" customFormat="1" x14ac:dyDescent="0.2">
      <c r="AD288" s="82"/>
      <c r="AE288" s="82"/>
      <c r="AF288" s="81"/>
      <c r="AG288" s="82"/>
      <c r="AH288" s="101"/>
      <c r="AI288" s="82"/>
      <c r="AJ288" s="102"/>
      <c r="AK288" s="82"/>
      <c r="AL288" s="82"/>
      <c r="AM288" s="82"/>
      <c r="AP288" s="96"/>
    </row>
    <row r="289" spans="30:42" s="12" customFormat="1" x14ac:dyDescent="0.2">
      <c r="AD289" s="82"/>
      <c r="AE289" s="82"/>
      <c r="AF289" s="81"/>
      <c r="AG289" s="82"/>
      <c r="AH289" s="101"/>
      <c r="AI289" s="82"/>
      <c r="AJ289" s="102"/>
      <c r="AK289" s="82"/>
      <c r="AL289" s="82"/>
      <c r="AM289" s="82"/>
      <c r="AP289" s="96"/>
    </row>
    <row r="290" spans="30:42" s="12" customFormat="1" x14ac:dyDescent="0.2">
      <c r="AD290" s="82"/>
      <c r="AE290" s="82"/>
      <c r="AF290" s="81"/>
      <c r="AG290" s="82"/>
      <c r="AH290" s="101"/>
      <c r="AI290" s="82"/>
      <c r="AJ290" s="102"/>
      <c r="AK290" s="82"/>
      <c r="AL290" s="82"/>
      <c r="AM290" s="82"/>
      <c r="AP290" s="96"/>
    </row>
    <row r="291" spans="30:42" s="12" customFormat="1" x14ac:dyDescent="0.2">
      <c r="AD291" s="82"/>
      <c r="AE291" s="82"/>
      <c r="AF291" s="81"/>
      <c r="AG291" s="82"/>
      <c r="AH291" s="101"/>
      <c r="AI291" s="82"/>
      <c r="AJ291" s="102"/>
      <c r="AK291" s="82"/>
      <c r="AL291" s="82"/>
      <c r="AM291" s="82"/>
      <c r="AP291" s="96"/>
    </row>
    <row r="292" spans="30:42" s="12" customFormat="1" x14ac:dyDescent="0.2">
      <c r="AD292" s="82"/>
      <c r="AE292" s="82"/>
      <c r="AF292" s="81"/>
      <c r="AG292" s="82"/>
      <c r="AH292" s="101"/>
      <c r="AI292" s="82"/>
      <c r="AJ292" s="102"/>
      <c r="AK292" s="82"/>
      <c r="AL292" s="82"/>
      <c r="AM292" s="82"/>
      <c r="AP292" s="96"/>
    </row>
    <row r="293" spans="30:42" s="12" customFormat="1" x14ac:dyDescent="0.2">
      <c r="AD293" s="82"/>
      <c r="AE293" s="82"/>
      <c r="AF293" s="81"/>
      <c r="AG293" s="82"/>
      <c r="AH293" s="101"/>
      <c r="AI293" s="82"/>
      <c r="AJ293" s="102"/>
      <c r="AK293" s="82"/>
      <c r="AL293" s="82"/>
      <c r="AM293" s="82"/>
      <c r="AP293" s="96"/>
    </row>
    <row r="294" spans="30:42" s="12" customFormat="1" x14ac:dyDescent="0.2">
      <c r="AD294" s="82"/>
      <c r="AE294" s="82"/>
      <c r="AF294" s="81"/>
      <c r="AG294" s="82"/>
      <c r="AH294" s="101"/>
      <c r="AI294" s="82"/>
      <c r="AJ294" s="102"/>
      <c r="AK294" s="82"/>
      <c r="AL294" s="82"/>
      <c r="AM294" s="82"/>
      <c r="AP294" s="96"/>
    </row>
    <row r="295" spans="30:42" s="12" customFormat="1" x14ac:dyDescent="0.2">
      <c r="AD295" s="82"/>
      <c r="AE295" s="82"/>
      <c r="AF295" s="81"/>
      <c r="AG295" s="82"/>
      <c r="AH295" s="101"/>
      <c r="AI295" s="82"/>
      <c r="AJ295" s="102"/>
      <c r="AK295" s="82"/>
      <c r="AL295" s="82"/>
      <c r="AM295" s="82"/>
      <c r="AP295" s="96"/>
    </row>
    <row r="296" spans="30:42" s="12" customFormat="1" x14ac:dyDescent="0.2">
      <c r="AD296" s="82"/>
      <c r="AE296" s="82"/>
      <c r="AF296" s="81"/>
      <c r="AG296" s="82"/>
      <c r="AH296" s="101"/>
      <c r="AI296" s="82"/>
      <c r="AJ296" s="102"/>
      <c r="AK296" s="82"/>
      <c r="AL296" s="82"/>
      <c r="AM296" s="82"/>
      <c r="AP296" s="96"/>
    </row>
    <row r="297" spans="30:42" s="12" customFormat="1" x14ac:dyDescent="0.2">
      <c r="AD297" s="82"/>
      <c r="AE297" s="82"/>
      <c r="AF297" s="81"/>
      <c r="AG297" s="82"/>
      <c r="AH297" s="101"/>
      <c r="AI297" s="82"/>
      <c r="AJ297" s="102"/>
      <c r="AK297" s="82"/>
      <c r="AL297" s="82"/>
      <c r="AM297" s="82"/>
      <c r="AP297" s="96"/>
    </row>
    <row r="298" spans="30:42" s="12" customFormat="1" x14ac:dyDescent="0.2">
      <c r="AD298" s="82"/>
      <c r="AE298" s="82"/>
      <c r="AF298" s="81"/>
      <c r="AG298" s="82"/>
      <c r="AH298" s="101"/>
      <c r="AI298" s="82"/>
      <c r="AJ298" s="102"/>
      <c r="AK298" s="82"/>
      <c r="AL298" s="82"/>
      <c r="AM298" s="82"/>
      <c r="AP298" s="96"/>
    </row>
    <row r="299" spans="30:42" s="12" customFormat="1" x14ac:dyDescent="0.2">
      <c r="AD299" s="82"/>
      <c r="AE299" s="82"/>
      <c r="AF299" s="81"/>
      <c r="AG299" s="82"/>
      <c r="AH299" s="101"/>
      <c r="AI299" s="82"/>
      <c r="AJ299" s="102"/>
      <c r="AK299" s="82"/>
      <c r="AL299" s="82"/>
      <c r="AM299" s="82"/>
      <c r="AP299" s="96"/>
    </row>
    <row r="300" spans="30:42" s="12" customFormat="1" x14ac:dyDescent="0.2">
      <c r="AD300" s="82"/>
      <c r="AE300" s="82"/>
      <c r="AF300" s="81"/>
      <c r="AG300" s="82"/>
      <c r="AH300" s="101"/>
      <c r="AI300" s="82"/>
      <c r="AJ300" s="102"/>
      <c r="AK300" s="82"/>
      <c r="AL300" s="82"/>
      <c r="AM300" s="82"/>
      <c r="AP300" s="96"/>
    </row>
    <row r="301" spans="30:42" s="12" customFormat="1" x14ac:dyDescent="0.2">
      <c r="AD301" s="82"/>
      <c r="AE301" s="82"/>
      <c r="AF301" s="81"/>
      <c r="AG301" s="82"/>
      <c r="AH301" s="101"/>
      <c r="AI301" s="82"/>
      <c r="AJ301" s="102"/>
      <c r="AK301" s="82"/>
      <c r="AL301" s="82"/>
      <c r="AM301" s="82"/>
      <c r="AP301" s="96"/>
    </row>
    <row r="302" spans="30:42" s="12" customFormat="1" x14ac:dyDescent="0.2">
      <c r="AD302" s="82"/>
      <c r="AE302" s="82"/>
      <c r="AF302" s="81"/>
      <c r="AG302" s="82"/>
      <c r="AH302" s="101"/>
      <c r="AI302" s="82"/>
      <c r="AJ302" s="102"/>
      <c r="AK302" s="82"/>
      <c r="AL302" s="82"/>
      <c r="AM302" s="82"/>
      <c r="AP302" s="96"/>
    </row>
    <row r="303" spans="30:42" s="12" customFormat="1" x14ac:dyDescent="0.2">
      <c r="AD303" s="82"/>
      <c r="AE303" s="82"/>
      <c r="AF303" s="81"/>
      <c r="AG303" s="82"/>
      <c r="AH303" s="101"/>
      <c r="AI303" s="82"/>
      <c r="AJ303" s="102"/>
      <c r="AK303" s="82"/>
      <c r="AL303" s="82"/>
      <c r="AM303" s="82"/>
      <c r="AP303" s="96"/>
    </row>
    <row r="304" spans="30:42" s="12" customFormat="1" x14ac:dyDescent="0.2">
      <c r="AD304" s="82"/>
      <c r="AE304" s="82"/>
      <c r="AF304" s="81"/>
      <c r="AG304" s="82"/>
      <c r="AH304" s="101"/>
      <c r="AI304" s="82"/>
      <c r="AJ304" s="102"/>
      <c r="AK304" s="82"/>
      <c r="AL304" s="82"/>
      <c r="AM304" s="82"/>
      <c r="AP304" s="96"/>
    </row>
    <row r="305" spans="30:42" s="12" customFormat="1" x14ac:dyDescent="0.2">
      <c r="AD305" s="82"/>
      <c r="AE305" s="82"/>
      <c r="AF305" s="81"/>
      <c r="AG305" s="82"/>
      <c r="AH305" s="101"/>
      <c r="AI305" s="82"/>
      <c r="AJ305" s="102"/>
      <c r="AK305" s="82"/>
      <c r="AL305" s="82"/>
      <c r="AM305" s="82"/>
      <c r="AP305" s="96"/>
    </row>
    <row r="306" spans="30:42" s="12" customFormat="1" x14ac:dyDescent="0.2">
      <c r="AD306" s="82"/>
      <c r="AE306" s="82"/>
      <c r="AF306" s="81"/>
      <c r="AG306" s="82"/>
      <c r="AH306" s="101"/>
      <c r="AI306" s="82"/>
      <c r="AJ306" s="102"/>
      <c r="AK306" s="82"/>
      <c r="AL306" s="82"/>
      <c r="AM306" s="82"/>
      <c r="AP306" s="96"/>
    </row>
    <row r="307" spans="30:42" s="12" customFormat="1" x14ac:dyDescent="0.2">
      <c r="AD307" s="82"/>
      <c r="AE307" s="82"/>
      <c r="AF307" s="81"/>
      <c r="AG307" s="82"/>
      <c r="AH307" s="101"/>
      <c r="AI307" s="82"/>
      <c r="AJ307" s="102"/>
      <c r="AK307" s="82"/>
      <c r="AL307" s="82"/>
      <c r="AM307" s="82"/>
      <c r="AP307" s="96"/>
    </row>
    <row r="308" spans="30:42" s="12" customFormat="1" x14ac:dyDescent="0.2">
      <c r="AD308" s="82"/>
      <c r="AE308" s="82"/>
      <c r="AF308" s="81"/>
      <c r="AG308" s="82"/>
      <c r="AH308" s="101"/>
      <c r="AI308" s="82"/>
      <c r="AJ308" s="102"/>
      <c r="AK308" s="82"/>
      <c r="AL308" s="82"/>
      <c r="AM308" s="82"/>
      <c r="AP308" s="96"/>
    </row>
    <row r="309" spans="30:42" s="12" customFormat="1" x14ac:dyDescent="0.2">
      <c r="AD309" s="82"/>
      <c r="AE309" s="82"/>
      <c r="AF309" s="81"/>
      <c r="AG309" s="82"/>
      <c r="AH309" s="101"/>
      <c r="AI309" s="82"/>
      <c r="AJ309" s="102"/>
      <c r="AK309" s="82"/>
      <c r="AL309" s="82"/>
      <c r="AM309" s="82"/>
      <c r="AP309" s="96"/>
    </row>
    <row r="310" spans="30:42" s="12" customFormat="1" x14ac:dyDescent="0.2">
      <c r="AD310" s="82"/>
      <c r="AE310" s="82"/>
      <c r="AF310" s="81"/>
      <c r="AG310" s="82"/>
      <c r="AH310" s="101"/>
      <c r="AI310" s="82"/>
      <c r="AJ310" s="102"/>
      <c r="AK310" s="82"/>
      <c r="AL310" s="82"/>
      <c r="AM310" s="82"/>
      <c r="AP310" s="96"/>
    </row>
    <row r="311" spans="30:42" s="12" customFormat="1" x14ac:dyDescent="0.2">
      <c r="AD311" s="82"/>
      <c r="AE311" s="82"/>
      <c r="AF311" s="81"/>
      <c r="AG311" s="82"/>
      <c r="AH311" s="101"/>
      <c r="AI311" s="82"/>
      <c r="AJ311" s="102"/>
      <c r="AK311" s="82"/>
      <c r="AL311" s="82"/>
      <c r="AM311" s="82"/>
      <c r="AP311" s="96"/>
    </row>
    <row r="312" spans="30:42" s="12" customFormat="1" x14ac:dyDescent="0.2">
      <c r="AD312" s="82"/>
      <c r="AE312" s="82"/>
      <c r="AF312" s="81"/>
      <c r="AG312" s="82"/>
      <c r="AH312" s="101"/>
      <c r="AI312" s="82"/>
      <c r="AJ312" s="102"/>
      <c r="AK312" s="82"/>
      <c r="AL312" s="82"/>
      <c r="AM312" s="82"/>
      <c r="AP312" s="96"/>
    </row>
    <row r="313" spans="30:42" s="12" customFormat="1" x14ac:dyDescent="0.2">
      <c r="AD313" s="82"/>
      <c r="AE313" s="82"/>
      <c r="AF313" s="81"/>
      <c r="AG313" s="82"/>
      <c r="AH313" s="101"/>
      <c r="AI313" s="82"/>
      <c r="AJ313" s="102"/>
      <c r="AK313" s="82"/>
      <c r="AL313" s="82"/>
      <c r="AM313" s="82"/>
      <c r="AP313" s="96"/>
    </row>
    <row r="314" spans="30:42" s="12" customFormat="1" x14ac:dyDescent="0.2">
      <c r="AD314" s="82"/>
      <c r="AE314" s="82"/>
      <c r="AF314" s="81"/>
      <c r="AG314" s="82"/>
      <c r="AH314" s="101"/>
      <c r="AI314" s="82"/>
      <c r="AJ314" s="102"/>
      <c r="AK314" s="82"/>
      <c r="AL314" s="82"/>
      <c r="AM314" s="82"/>
      <c r="AP314" s="96"/>
    </row>
    <row r="315" spans="30:42" s="12" customFormat="1" x14ac:dyDescent="0.2">
      <c r="AD315" s="82"/>
      <c r="AE315" s="82"/>
      <c r="AF315" s="81"/>
      <c r="AG315" s="82"/>
      <c r="AH315" s="101"/>
      <c r="AI315" s="82"/>
      <c r="AJ315" s="102"/>
      <c r="AK315" s="82"/>
      <c r="AL315" s="82"/>
      <c r="AM315" s="82"/>
      <c r="AP315" s="96"/>
    </row>
    <row r="316" spans="30:42" s="12" customFormat="1" x14ac:dyDescent="0.2">
      <c r="AD316" s="82"/>
      <c r="AE316" s="82"/>
      <c r="AF316" s="81"/>
      <c r="AG316" s="82"/>
      <c r="AH316" s="101"/>
      <c r="AI316" s="82"/>
      <c r="AJ316" s="102"/>
      <c r="AK316" s="82"/>
      <c r="AL316" s="82"/>
      <c r="AM316" s="82"/>
      <c r="AP316" s="96"/>
    </row>
    <row r="317" spans="30:42" s="12" customFormat="1" x14ac:dyDescent="0.2">
      <c r="AD317" s="82"/>
      <c r="AE317" s="82"/>
      <c r="AF317" s="81"/>
      <c r="AG317" s="82"/>
      <c r="AH317" s="101"/>
      <c r="AI317" s="82"/>
      <c r="AJ317" s="102"/>
      <c r="AK317" s="82"/>
      <c r="AL317" s="82"/>
      <c r="AM317" s="82"/>
      <c r="AP317" s="96"/>
    </row>
    <row r="318" spans="30:42" s="12" customFormat="1" x14ac:dyDescent="0.2">
      <c r="AD318" s="82"/>
      <c r="AE318" s="82"/>
      <c r="AF318" s="81"/>
      <c r="AG318" s="82"/>
      <c r="AH318" s="101"/>
      <c r="AI318" s="82"/>
      <c r="AJ318" s="102"/>
      <c r="AK318" s="82"/>
      <c r="AL318" s="82"/>
      <c r="AM318" s="82"/>
      <c r="AP318" s="96"/>
    </row>
    <row r="319" spans="30:42" s="12" customFormat="1" x14ac:dyDescent="0.2">
      <c r="AD319" s="82"/>
      <c r="AE319" s="82"/>
      <c r="AF319" s="81"/>
      <c r="AG319" s="82"/>
      <c r="AH319" s="101"/>
      <c r="AI319" s="82"/>
      <c r="AJ319" s="102"/>
      <c r="AK319" s="82"/>
      <c r="AL319" s="82"/>
      <c r="AM319" s="82"/>
      <c r="AP319" s="96"/>
    </row>
    <row r="320" spans="30:42" s="12" customFormat="1" x14ac:dyDescent="0.2">
      <c r="AD320" s="82"/>
      <c r="AE320" s="82"/>
      <c r="AF320" s="81"/>
      <c r="AG320" s="82"/>
      <c r="AH320" s="101"/>
      <c r="AI320" s="82"/>
      <c r="AJ320" s="102"/>
      <c r="AK320" s="82"/>
      <c r="AL320" s="82"/>
      <c r="AM320" s="82"/>
      <c r="AP320" s="96"/>
    </row>
    <row r="321" spans="30:42" s="12" customFormat="1" x14ac:dyDescent="0.2">
      <c r="AD321" s="82"/>
      <c r="AE321" s="82"/>
      <c r="AF321" s="81"/>
      <c r="AG321" s="82"/>
      <c r="AH321" s="101"/>
      <c r="AI321" s="82"/>
      <c r="AJ321" s="102"/>
      <c r="AK321" s="82"/>
      <c r="AL321" s="82"/>
      <c r="AM321" s="82"/>
      <c r="AP321" s="96"/>
    </row>
    <row r="322" spans="30:42" s="12" customFormat="1" x14ac:dyDescent="0.2">
      <c r="AD322" s="82"/>
      <c r="AE322" s="82"/>
      <c r="AF322" s="81"/>
      <c r="AG322" s="82"/>
      <c r="AH322" s="101"/>
      <c r="AI322" s="82"/>
      <c r="AJ322" s="102"/>
      <c r="AK322" s="82"/>
      <c r="AL322" s="82"/>
      <c r="AM322" s="82"/>
      <c r="AP322" s="96"/>
    </row>
    <row r="323" spans="30:42" s="12" customFormat="1" x14ac:dyDescent="0.2">
      <c r="AD323" s="82"/>
      <c r="AE323" s="82"/>
      <c r="AF323" s="81"/>
      <c r="AG323" s="82"/>
      <c r="AH323" s="101"/>
      <c r="AI323" s="82"/>
      <c r="AJ323" s="102"/>
      <c r="AK323" s="82"/>
      <c r="AL323" s="82"/>
      <c r="AM323" s="82"/>
      <c r="AP323" s="96"/>
    </row>
    <row r="324" spans="30:42" s="12" customFormat="1" x14ac:dyDescent="0.2">
      <c r="AD324" s="82"/>
      <c r="AE324" s="82"/>
      <c r="AF324" s="81"/>
      <c r="AG324" s="82"/>
      <c r="AH324" s="101"/>
      <c r="AI324" s="82"/>
      <c r="AJ324" s="102"/>
      <c r="AK324" s="82"/>
      <c r="AL324" s="82"/>
      <c r="AM324" s="82"/>
      <c r="AP324" s="96"/>
    </row>
    <row r="325" spans="30:42" s="12" customFormat="1" x14ac:dyDescent="0.2">
      <c r="AD325" s="82"/>
      <c r="AE325" s="82"/>
      <c r="AF325" s="81"/>
      <c r="AG325" s="82"/>
      <c r="AH325" s="101"/>
      <c r="AI325" s="82"/>
      <c r="AJ325" s="102"/>
      <c r="AK325" s="82"/>
      <c r="AL325" s="82"/>
      <c r="AM325" s="82"/>
      <c r="AP325" s="96"/>
    </row>
    <row r="326" spans="30:42" s="12" customFormat="1" x14ac:dyDescent="0.2">
      <c r="AD326" s="82"/>
      <c r="AE326" s="82"/>
      <c r="AF326" s="81"/>
      <c r="AG326" s="82"/>
      <c r="AH326" s="101"/>
      <c r="AI326" s="82"/>
      <c r="AJ326" s="102"/>
      <c r="AK326" s="82"/>
      <c r="AL326" s="82"/>
      <c r="AM326" s="82"/>
      <c r="AP326" s="96"/>
    </row>
    <row r="327" spans="30:42" s="12" customFormat="1" x14ac:dyDescent="0.2">
      <c r="AD327" s="82"/>
      <c r="AE327" s="82"/>
      <c r="AF327" s="81"/>
      <c r="AG327" s="82"/>
      <c r="AH327" s="101"/>
      <c r="AI327" s="82"/>
      <c r="AJ327" s="102"/>
      <c r="AK327" s="82"/>
      <c r="AL327" s="82"/>
      <c r="AM327" s="82"/>
      <c r="AP327" s="96"/>
    </row>
    <row r="328" spans="30:42" s="12" customFormat="1" x14ac:dyDescent="0.2">
      <c r="AD328" s="82"/>
      <c r="AE328" s="82"/>
      <c r="AF328" s="81"/>
      <c r="AG328" s="82"/>
      <c r="AH328" s="101"/>
      <c r="AI328" s="82"/>
      <c r="AJ328" s="102"/>
      <c r="AK328" s="82"/>
      <c r="AL328" s="82"/>
      <c r="AM328" s="82"/>
      <c r="AP328" s="96"/>
    </row>
    <row r="329" spans="30:42" s="12" customFormat="1" x14ac:dyDescent="0.2">
      <c r="AD329" s="82"/>
      <c r="AE329" s="82"/>
      <c r="AF329" s="81"/>
      <c r="AG329" s="82"/>
      <c r="AH329" s="101"/>
      <c r="AI329" s="82"/>
      <c r="AJ329" s="102"/>
      <c r="AK329" s="82"/>
      <c r="AL329" s="82"/>
      <c r="AM329" s="82"/>
      <c r="AP329" s="96"/>
    </row>
    <row r="330" spans="30:42" s="12" customFormat="1" x14ac:dyDescent="0.2">
      <c r="AD330" s="82"/>
      <c r="AE330" s="82"/>
      <c r="AF330" s="81"/>
      <c r="AG330" s="82"/>
      <c r="AH330" s="101"/>
      <c r="AI330" s="82"/>
      <c r="AJ330" s="102"/>
      <c r="AK330" s="82"/>
      <c r="AL330" s="82"/>
      <c r="AM330" s="82"/>
      <c r="AP330" s="96"/>
    </row>
    <row r="331" spans="30:42" s="12" customFormat="1" x14ac:dyDescent="0.2">
      <c r="AD331" s="82"/>
      <c r="AE331" s="82"/>
      <c r="AF331" s="81"/>
      <c r="AG331" s="82"/>
      <c r="AH331" s="101"/>
      <c r="AI331" s="82"/>
      <c r="AJ331" s="102"/>
      <c r="AK331" s="82"/>
      <c r="AL331" s="82"/>
      <c r="AM331" s="82"/>
      <c r="AP331" s="96"/>
    </row>
    <row r="332" spans="30:42" s="12" customFormat="1" x14ac:dyDescent="0.2">
      <c r="AD332" s="82"/>
      <c r="AE332" s="82"/>
      <c r="AF332" s="81"/>
      <c r="AG332" s="82"/>
      <c r="AH332" s="101"/>
      <c r="AI332" s="82"/>
      <c r="AJ332" s="102"/>
      <c r="AK332" s="82"/>
      <c r="AL332" s="82"/>
      <c r="AM332" s="82"/>
      <c r="AP332" s="96"/>
    </row>
    <row r="333" spans="30:42" s="12" customFormat="1" x14ac:dyDescent="0.2">
      <c r="AD333" s="82"/>
      <c r="AE333" s="82"/>
      <c r="AF333" s="81"/>
      <c r="AG333" s="82"/>
      <c r="AH333" s="101"/>
      <c r="AI333" s="82"/>
      <c r="AJ333" s="102"/>
      <c r="AK333" s="82"/>
      <c r="AL333" s="82"/>
      <c r="AM333" s="82"/>
      <c r="AP333" s="96"/>
    </row>
    <row r="334" spans="30:42" s="12" customFormat="1" x14ac:dyDescent="0.2">
      <c r="AD334" s="82"/>
      <c r="AE334" s="82"/>
      <c r="AF334" s="81"/>
      <c r="AG334" s="82"/>
      <c r="AH334" s="101"/>
      <c r="AI334" s="82"/>
      <c r="AJ334" s="102"/>
      <c r="AK334" s="82"/>
      <c r="AL334" s="82"/>
      <c r="AM334" s="82"/>
      <c r="AP334" s="96"/>
    </row>
    <row r="335" spans="30:42" s="12" customFormat="1" x14ac:dyDescent="0.2">
      <c r="AD335" s="82"/>
      <c r="AE335" s="82"/>
      <c r="AF335" s="81"/>
      <c r="AG335" s="82"/>
      <c r="AH335" s="101"/>
      <c r="AI335" s="82"/>
      <c r="AJ335" s="102"/>
      <c r="AK335" s="82"/>
      <c r="AL335" s="82"/>
      <c r="AM335" s="82"/>
      <c r="AP335" s="96"/>
    </row>
    <row r="336" spans="30:42" s="12" customFormat="1" x14ac:dyDescent="0.2">
      <c r="AD336" s="82"/>
      <c r="AE336" s="82"/>
      <c r="AF336" s="81"/>
      <c r="AG336" s="82"/>
      <c r="AH336" s="101"/>
      <c r="AI336" s="82"/>
      <c r="AJ336" s="102"/>
      <c r="AK336" s="82"/>
      <c r="AL336" s="82"/>
      <c r="AM336" s="82"/>
      <c r="AP336" s="96"/>
    </row>
    <row r="337" spans="30:42" s="12" customFormat="1" x14ac:dyDescent="0.2">
      <c r="AD337" s="82"/>
      <c r="AE337" s="82"/>
      <c r="AF337" s="81"/>
      <c r="AG337" s="82"/>
      <c r="AH337" s="101"/>
      <c r="AI337" s="82"/>
      <c r="AJ337" s="102"/>
      <c r="AK337" s="82"/>
      <c r="AL337" s="82"/>
      <c r="AM337" s="82"/>
      <c r="AP337" s="96"/>
    </row>
    <row r="338" spans="30:42" s="12" customFormat="1" x14ac:dyDescent="0.2">
      <c r="AD338" s="82"/>
      <c r="AE338" s="82"/>
      <c r="AF338" s="81"/>
      <c r="AG338" s="82"/>
      <c r="AH338" s="101"/>
      <c r="AI338" s="82"/>
      <c r="AJ338" s="102"/>
      <c r="AK338" s="82"/>
      <c r="AL338" s="82"/>
      <c r="AM338" s="82"/>
      <c r="AP338" s="96"/>
    </row>
    <row r="339" spans="30:42" s="12" customFormat="1" x14ac:dyDescent="0.2">
      <c r="AD339" s="82"/>
      <c r="AE339" s="82"/>
      <c r="AF339" s="81"/>
      <c r="AG339" s="82"/>
      <c r="AH339" s="101"/>
      <c r="AI339" s="82"/>
      <c r="AJ339" s="102"/>
      <c r="AK339" s="82"/>
      <c r="AL339" s="82"/>
      <c r="AM339" s="82"/>
      <c r="AP339" s="96"/>
    </row>
    <row r="340" spans="30:42" s="12" customFormat="1" x14ac:dyDescent="0.2">
      <c r="AD340" s="82"/>
      <c r="AE340" s="82"/>
      <c r="AF340" s="81"/>
      <c r="AG340" s="82"/>
      <c r="AH340" s="101"/>
      <c r="AI340" s="82"/>
      <c r="AJ340" s="102"/>
      <c r="AK340" s="82"/>
      <c r="AL340" s="82"/>
      <c r="AM340" s="82"/>
      <c r="AP340" s="96"/>
    </row>
    <row r="341" spans="30:42" s="12" customFormat="1" x14ac:dyDescent="0.2">
      <c r="AD341" s="82"/>
      <c r="AE341" s="82"/>
      <c r="AF341" s="81"/>
      <c r="AG341" s="82"/>
      <c r="AH341" s="101"/>
      <c r="AI341" s="82"/>
      <c r="AJ341" s="102"/>
      <c r="AK341" s="82"/>
      <c r="AL341" s="82"/>
      <c r="AM341" s="82"/>
      <c r="AP341" s="96"/>
    </row>
    <row r="342" spans="30:42" s="12" customFormat="1" x14ac:dyDescent="0.2">
      <c r="AD342" s="82"/>
      <c r="AE342" s="82"/>
      <c r="AF342" s="81"/>
      <c r="AG342" s="82"/>
      <c r="AH342" s="101"/>
      <c r="AI342" s="82"/>
      <c r="AJ342" s="102"/>
      <c r="AK342" s="82"/>
      <c r="AL342" s="82"/>
      <c r="AM342" s="82"/>
      <c r="AP342" s="96"/>
    </row>
    <row r="343" spans="30:42" s="12" customFormat="1" x14ac:dyDescent="0.2">
      <c r="AD343" s="82"/>
      <c r="AE343" s="82"/>
      <c r="AF343" s="81"/>
      <c r="AG343" s="82"/>
      <c r="AH343" s="101"/>
      <c r="AI343" s="82"/>
      <c r="AJ343" s="102"/>
      <c r="AK343" s="82"/>
      <c r="AL343" s="82"/>
      <c r="AM343" s="82"/>
      <c r="AP343" s="96"/>
    </row>
    <row r="344" spans="30:42" s="12" customFormat="1" x14ac:dyDescent="0.2">
      <c r="AD344" s="82"/>
      <c r="AE344" s="82"/>
      <c r="AF344" s="81"/>
      <c r="AG344" s="82"/>
      <c r="AH344" s="101"/>
      <c r="AI344" s="82"/>
      <c r="AJ344" s="102"/>
      <c r="AK344" s="82"/>
      <c r="AL344" s="82"/>
      <c r="AM344" s="82"/>
      <c r="AP344" s="96"/>
    </row>
    <row r="345" spans="30:42" s="12" customFormat="1" x14ac:dyDescent="0.2">
      <c r="AD345" s="82"/>
      <c r="AE345" s="82"/>
      <c r="AF345" s="81"/>
      <c r="AG345" s="82"/>
      <c r="AH345" s="101"/>
      <c r="AI345" s="82"/>
      <c r="AJ345" s="102"/>
      <c r="AK345" s="82"/>
      <c r="AL345" s="82"/>
      <c r="AM345" s="82"/>
      <c r="AP345" s="96"/>
    </row>
    <row r="346" spans="30:42" s="12" customFormat="1" x14ac:dyDescent="0.2">
      <c r="AD346" s="82"/>
      <c r="AE346" s="82"/>
      <c r="AF346" s="81"/>
      <c r="AG346" s="82"/>
      <c r="AH346" s="101"/>
      <c r="AI346" s="82"/>
      <c r="AJ346" s="102"/>
      <c r="AK346" s="82"/>
      <c r="AL346" s="82"/>
      <c r="AM346" s="82"/>
      <c r="AP346" s="96"/>
    </row>
    <row r="347" spans="30:42" s="12" customFormat="1" x14ac:dyDescent="0.2">
      <c r="AD347" s="82"/>
      <c r="AE347" s="82"/>
      <c r="AF347" s="81"/>
      <c r="AG347" s="82"/>
      <c r="AH347" s="101"/>
      <c r="AI347" s="82"/>
      <c r="AJ347" s="102"/>
      <c r="AK347" s="82"/>
      <c r="AL347" s="82"/>
      <c r="AM347" s="82"/>
      <c r="AP347" s="96"/>
    </row>
    <row r="348" spans="30:42" s="12" customFormat="1" x14ac:dyDescent="0.2">
      <c r="AD348" s="82"/>
      <c r="AE348" s="82"/>
      <c r="AF348" s="81"/>
      <c r="AG348" s="82"/>
      <c r="AH348" s="101"/>
      <c r="AI348" s="82"/>
      <c r="AJ348" s="102"/>
      <c r="AK348" s="82"/>
      <c r="AL348" s="82"/>
      <c r="AM348" s="82"/>
      <c r="AP348" s="96"/>
    </row>
    <row r="349" spans="30:42" s="12" customFormat="1" x14ac:dyDescent="0.2">
      <c r="AD349" s="82"/>
      <c r="AE349" s="82"/>
      <c r="AF349" s="81"/>
      <c r="AG349" s="82"/>
      <c r="AH349" s="101"/>
      <c r="AI349" s="82"/>
      <c r="AJ349" s="102"/>
      <c r="AK349" s="82"/>
      <c r="AL349" s="82"/>
      <c r="AM349" s="82"/>
      <c r="AP349" s="96"/>
    </row>
    <row r="350" spans="30:42" s="12" customFormat="1" x14ac:dyDescent="0.2">
      <c r="AD350" s="82"/>
      <c r="AE350" s="82"/>
      <c r="AF350" s="81"/>
      <c r="AG350" s="82"/>
      <c r="AH350" s="101"/>
      <c r="AI350" s="82"/>
      <c r="AJ350" s="102"/>
      <c r="AK350" s="82"/>
      <c r="AL350" s="82"/>
      <c r="AM350" s="82"/>
      <c r="AP350" s="96"/>
    </row>
    <row r="351" spans="30:42" s="12" customFormat="1" x14ac:dyDescent="0.2">
      <c r="AD351" s="82"/>
      <c r="AE351" s="82"/>
      <c r="AF351" s="81"/>
      <c r="AG351" s="82"/>
      <c r="AH351" s="101"/>
      <c r="AI351" s="82"/>
      <c r="AJ351" s="102"/>
      <c r="AK351" s="82"/>
      <c r="AL351" s="82"/>
      <c r="AM351" s="82"/>
      <c r="AP351" s="96"/>
    </row>
    <row r="352" spans="30:42" s="12" customFormat="1" x14ac:dyDescent="0.2">
      <c r="AD352" s="82"/>
      <c r="AE352" s="82"/>
      <c r="AF352" s="81"/>
      <c r="AG352" s="82"/>
      <c r="AH352" s="101"/>
      <c r="AI352" s="82"/>
      <c r="AJ352" s="102"/>
      <c r="AK352" s="82"/>
      <c r="AL352" s="82"/>
      <c r="AM352" s="82"/>
      <c r="AP352" s="96"/>
    </row>
    <row r="353" spans="30:42" s="12" customFormat="1" x14ac:dyDescent="0.2">
      <c r="AD353" s="82"/>
      <c r="AE353" s="82"/>
      <c r="AF353" s="81"/>
      <c r="AG353" s="82"/>
      <c r="AH353" s="101"/>
      <c r="AI353" s="82"/>
      <c r="AJ353" s="102"/>
      <c r="AK353" s="82"/>
      <c r="AL353" s="82"/>
      <c r="AM353" s="82"/>
      <c r="AP353" s="96"/>
    </row>
    <row r="354" spans="30:42" s="12" customFormat="1" x14ac:dyDescent="0.2">
      <c r="AD354" s="82"/>
      <c r="AE354" s="82"/>
      <c r="AF354" s="81"/>
      <c r="AG354" s="82"/>
      <c r="AH354" s="101"/>
      <c r="AI354" s="82"/>
      <c r="AJ354" s="102"/>
      <c r="AK354" s="82"/>
      <c r="AL354" s="82"/>
      <c r="AM354" s="82"/>
      <c r="AP354" s="96"/>
    </row>
    <row r="355" spans="30:42" s="12" customFormat="1" x14ac:dyDescent="0.2">
      <c r="AD355" s="82"/>
      <c r="AE355" s="82"/>
      <c r="AF355" s="81"/>
      <c r="AG355" s="82"/>
      <c r="AH355" s="101"/>
      <c r="AI355" s="82"/>
      <c r="AJ355" s="102"/>
      <c r="AK355" s="82"/>
      <c r="AL355" s="82"/>
      <c r="AM355" s="82"/>
      <c r="AP355" s="96"/>
    </row>
    <row r="356" spans="30:42" s="12" customFormat="1" x14ac:dyDescent="0.2">
      <c r="AD356" s="82"/>
      <c r="AE356" s="82"/>
      <c r="AF356" s="81"/>
      <c r="AG356" s="82"/>
      <c r="AH356" s="101"/>
      <c r="AI356" s="82"/>
      <c r="AJ356" s="102"/>
      <c r="AK356" s="82"/>
      <c r="AL356" s="82"/>
      <c r="AM356" s="82"/>
      <c r="AP356" s="96"/>
    </row>
    <row r="357" spans="30:42" s="12" customFormat="1" x14ac:dyDescent="0.2">
      <c r="AD357" s="82"/>
      <c r="AE357" s="82"/>
      <c r="AF357" s="81"/>
      <c r="AG357" s="82"/>
      <c r="AH357" s="101"/>
      <c r="AI357" s="82"/>
      <c r="AJ357" s="102"/>
      <c r="AK357" s="82"/>
      <c r="AL357" s="82"/>
      <c r="AM357" s="82"/>
      <c r="AP357" s="96"/>
    </row>
    <row r="358" spans="30:42" s="12" customFormat="1" x14ac:dyDescent="0.2">
      <c r="AD358" s="82"/>
      <c r="AE358" s="82"/>
      <c r="AF358" s="81"/>
      <c r="AG358" s="82"/>
      <c r="AH358" s="101"/>
      <c r="AI358" s="82"/>
      <c r="AJ358" s="102"/>
      <c r="AK358" s="82"/>
      <c r="AL358" s="82"/>
      <c r="AM358" s="82"/>
      <c r="AP358" s="96"/>
    </row>
    <row r="359" spans="30:42" s="12" customFormat="1" x14ac:dyDescent="0.2">
      <c r="AD359" s="82"/>
      <c r="AE359" s="82"/>
      <c r="AF359" s="81"/>
      <c r="AG359" s="82"/>
      <c r="AH359" s="101"/>
      <c r="AI359" s="82"/>
      <c r="AJ359" s="102"/>
      <c r="AK359" s="82"/>
      <c r="AL359" s="82"/>
      <c r="AM359" s="82"/>
      <c r="AP359" s="96"/>
    </row>
    <row r="360" spans="30:42" s="12" customFormat="1" x14ac:dyDescent="0.2">
      <c r="AD360" s="82"/>
      <c r="AE360" s="82"/>
      <c r="AF360" s="81"/>
      <c r="AG360" s="82"/>
      <c r="AH360" s="101"/>
      <c r="AI360" s="82"/>
      <c r="AJ360" s="102"/>
      <c r="AK360" s="82"/>
      <c r="AL360" s="82"/>
      <c r="AM360" s="82"/>
      <c r="AP360" s="96"/>
    </row>
    <row r="361" spans="30:42" s="12" customFormat="1" x14ac:dyDescent="0.2">
      <c r="AD361" s="82"/>
      <c r="AE361" s="82"/>
      <c r="AF361" s="81"/>
      <c r="AG361" s="82"/>
      <c r="AH361" s="101"/>
      <c r="AI361" s="82"/>
      <c r="AJ361" s="102"/>
      <c r="AK361" s="82"/>
      <c r="AL361" s="82"/>
      <c r="AM361" s="82"/>
      <c r="AP361" s="96"/>
    </row>
    <row r="362" spans="30:42" s="12" customFormat="1" x14ac:dyDescent="0.2">
      <c r="AD362" s="82"/>
      <c r="AE362" s="82"/>
      <c r="AF362" s="81"/>
      <c r="AG362" s="82"/>
      <c r="AH362" s="101"/>
      <c r="AI362" s="82"/>
      <c r="AJ362" s="102"/>
      <c r="AK362" s="82"/>
      <c r="AL362" s="82"/>
      <c r="AM362" s="82"/>
      <c r="AP362" s="96"/>
    </row>
    <row r="363" spans="30:42" s="12" customFormat="1" x14ac:dyDescent="0.2">
      <c r="AD363" s="82"/>
      <c r="AE363" s="82"/>
      <c r="AF363" s="81"/>
      <c r="AG363" s="82"/>
      <c r="AH363" s="101"/>
      <c r="AI363" s="82"/>
      <c r="AJ363" s="102"/>
      <c r="AK363" s="82"/>
      <c r="AL363" s="82"/>
      <c r="AM363" s="82"/>
      <c r="AP363" s="96"/>
    </row>
    <row r="364" spans="30:42" s="12" customFormat="1" x14ac:dyDescent="0.2">
      <c r="AD364" s="82"/>
      <c r="AE364" s="82"/>
      <c r="AF364" s="81"/>
      <c r="AG364" s="82"/>
      <c r="AH364" s="101"/>
      <c r="AI364" s="82"/>
      <c r="AJ364" s="102"/>
      <c r="AK364" s="82"/>
      <c r="AL364" s="82"/>
      <c r="AM364" s="82"/>
      <c r="AP364" s="96"/>
    </row>
    <row r="365" spans="30:42" s="12" customFormat="1" x14ac:dyDescent="0.2">
      <c r="AD365" s="82"/>
      <c r="AE365" s="82"/>
      <c r="AF365" s="81"/>
      <c r="AG365" s="82"/>
      <c r="AH365" s="101"/>
      <c r="AI365" s="82"/>
      <c r="AJ365" s="102"/>
      <c r="AK365" s="82"/>
      <c r="AL365" s="82"/>
      <c r="AM365" s="82"/>
      <c r="AP365" s="96"/>
    </row>
    <row r="366" spans="30:42" s="12" customFormat="1" x14ac:dyDescent="0.2">
      <c r="AD366" s="82"/>
      <c r="AE366" s="82"/>
      <c r="AF366" s="81"/>
      <c r="AG366" s="82"/>
      <c r="AH366" s="101"/>
      <c r="AI366" s="82"/>
      <c r="AJ366" s="102"/>
      <c r="AK366" s="82"/>
      <c r="AL366" s="82"/>
      <c r="AM366" s="82"/>
      <c r="AP366" s="96"/>
    </row>
    <row r="367" spans="30:42" s="12" customFormat="1" x14ac:dyDescent="0.2">
      <c r="AD367" s="82"/>
      <c r="AE367" s="82"/>
      <c r="AF367" s="81"/>
      <c r="AG367" s="82"/>
      <c r="AH367" s="101"/>
      <c r="AI367" s="82"/>
      <c r="AJ367" s="102"/>
      <c r="AK367" s="82"/>
      <c r="AL367" s="82"/>
      <c r="AM367" s="82"/>
      <c r="AP367" s="96"/>
    </row>
    <row r="368" spans="30:42" s="12" customFormat="1" x14ac:dyDescent="0.2">
      <c r="AD368" s="82"/>
      <c r="AE368" s="82"/>
      <c r="AF368" s="81"/>
      <c r="AG368" s="82"/>
      <c r="AH368" s="101"/>
      <c r="AI368" s="82"/>
      <c r="AJ368" s="102"/>
      <c r="AK368" s="82"/>
      <c r="AL368" s="82"/>
      <c r="AM368" s="82"/>
      <c r="AP368" s="96"/>
    </row>
    <row r="369" spans="30:42" s="12" customFormat="1" x14ac:dyDescent="0.2">
      <c r="AD369" s="82"/>
      <c r="AE369" s="82"/>
      <c r="AF369" s="81"/>
      <c r="AG369" s="82"/>
      <c r="AH369" s="101"/>
      <c r="AI369" s="82"/>
      <c r="AJ369" s="102"/>
      <c r="AK369" s="82"/>
      <c r="AL369" s="82"/>
      <c r="AM369" s="82"/>
      <c r="AP369" s="96"/>
    </row>
    <row r="370" spans="30:42" s="12" customFormat="1" x14ac:dyDescent="0.2">
      <c r="AD370" s="82"/>
      <c r="AE370" s="82"/>
      <c r="AF370" s="81"/>
      <c r="AG370" s="82"/>
      <c r="AH370" s="101"/>
      <c r="AI370" s="82"/>
      <c r="AJ370" s="102"/>
      <c r="AK370" s="82"/>
      <c r="AL370" s="82"/>
      <c r="AM370" s="82"/>
      <c r="AP370" s="96"/>
    </row>
    <row r="371" spans="30:42" s="12" customFormat="1" x14ac:dyDescent="0.2">
      <c r="AD371" s="82"/>
      <c r="AE371" s="82"/>
      <c r="AF371" s="81"/>
      <c r="AG371" s="82"/>
      <c r="AH371" s="101"/>
      <c r="AI371" s="82"/>
      <c r="AJ371" s="102"/>
      <c r="AK371" s="82"/>
      <c r="AL371" s="82"/>
      <c r="AM371" s="82"/>
      <c r="AP371" s="96"/>
    </row>
    <row r="372" spans="30:42" s="12" customFormat="1" x14ac:dyDescent="0.2">
      <c r="AD372" s="82"/>
      <c r="AE372" s="82"/>
      <c r="AF372" s="81"/>
      <c r="AG372" s="82"/>
      <c r="AH372" s="101"/>
      <c r="AI372" s="82"/>
      <c r="AJ372" s="102"/>
      <c r="AK372" s="82"/>
      <c r="AL372" s="82"/>
      <c r="AM372" s="82"/>
      <c r="AP372" s="96"/>
    </row>
    <row r="373" spans="30:42" s="12" customFormat="1" x14ac:dyDescent="0.2">
      <c r="AD373" s="82"/>
      <c r="AE373" s="82"/>
      <c r="AF373" s="81"/>
      <c r="AG373" s="82"/>
      <c r="AH373" s="101"/>
      <c r="AI373" s="82"/>
      <c r="AJ373" s="102"/>
      <c r="AK373" s="82"/>
      <c r="AL373" s="82"/>
      <c r="AM373" s="82"/>
      <c r="AP373" s="96"/>
    </row>
    <row r="374" spans="30:42" s="12" customFormat="1" x14ac:dyDescent="0.2">
      <c r="AD374" s="82"/>
      <c r="AE374" s="82"/>
      <c r="AF374" s="81"/>
      <c r="AG374" s="82"/>
      <c r="AH374" s="101"/>
      <c r="AI374" s="82"/>
      <c r="AJ374" s="102"/>
      <c r="AK374" s="82"/>
      <c r="AL374" s="82"/>
      <c r="AM374" s="82"/>
      <c r="AP374" s="96"/>
    </row>
    <row r="375" spans="30:42" s="12" customFormat="1" x14ac:dyDescent="0.2">
      <c r="AD375" s="82"/>
      <c r="AE375" s="82"/>
      <c r="AF375" s="81"/>
      <c r="AG375" s="82"/>
      <c r="AH375" s="101"/>
      <c r="AI375" s="82"/>
      <c r="AJ375" s="102"/>
      <c r="AK375" s="82"/>
      <c r="AL375" s="82"/>
      <c r="AM375" s="82"/>
      <c r="AP375" s="96"/>
    </row>
    <row r="376" spans="30:42" s="12" customFormat="1" x14ac:dyDescent="0.2">
      <c r="AD376" s="82"/>
      <c r="AE376" s="82"/>
      <c r="AF376" s="81"/>
      <c r="AG376" s="82"/>
      <c r="AH376" s="101"/>
      <c r="AI376" s="82"/>
      <c r="AJ376" s="102"/>
      <c r="AK376" s="82"/>
      <c r="AL376" s="82"/>
      <c r="AM376" s="82"/>
      <c r="AP376" s="96"/>
    </row>
    <row r="377" spans="30:42" s="12" customFormat="1" x14ac:dyDescent="0.2">
      <c r="AD377" s="82"/>
      <c r="AE377" s="82"/>
      <c r="AF377" s="81"/>
      <c r="AG377" s="82"/>
      <c r="AH377" s="101"/>
      <c r="AI377" s="82"/>
      <c r="AJ377" s="102"/>
      <c r="AK377" s="82"/>
      <c r="AL377" s="82"/>
      <c r="AM377" s="82"/>
      <c r="AP377" s="96"/>
    </row>
    <row r="378" spans="30:42" s="12" customFormat="1" x14ac:dyDescent="0.2">
      <c r="AD378" s="82"/>
      <c r="AE378" s="82"/>
      <c r="AF378" s="81"/>
      <c r="AG378" s="82"/>
      <c r="AH378" s="101"/>
      <c r="AI378" s="82"/>
      <c r="AJ378" s="102"/>
      <c r="AK378" s="82"/>
      <c r="AL378" s="82"/>
      <c r="AM378" s="82"/>
      <c r="AP378" s="96"/>
    </row>
    <row r="379" spans="30:42" s="12" customFormat="1" x14ac:dyDescent="0.2">
      <c r="AD379" s="82"/>
      <c r="AE379" s="82"/>
      <c r="AF379" s="81"/>
      <c r="AG379" s="82"/>
      <c r="AH379" s="101"/>
      <c r="AI379" s="82"/>
      <c r="AJ379" s="102"/>
      <c r="AK379" s="82"/>
      <c r="AL379" s="82"/>
      <c r="AM379" s="82"/>
      <c r="AP379" s="96"/>
    </row>
    <row r="380" spans="30:42" s="12" customFormat="1" x14ac:dyDescent="0.2">
      <c r="AD380" s="82"/>
      <c r="AE380" s="82"/>
      <c r="AF380" s="81"/>
      <c r="AG380" s="82"/>
      <c r="AH380" s="101"/>
      <c r="AI380" s="82"/>
      <c r="AJ380" s="102"/>
      <c r="AK380" s="82"/>
      <c r="AL380" s="82"/>
      <c r="AM380" s="82"/>
      <c r="AP380" s="96"/>
    </row>
    <row r="381" spans="30:42" s="12" customFormat="1" x14ac:dyDescent="0.2">
      <c r="AD381" s="82"/>
      <c r="AE381" s="82"/>
      <c r="AF381" s="81"/>
      <c r="AG381" s="82"/>
      <c r="AH381" s="101"/>
      <c r="AI381" s="82"/>
      <c r="AJ381" s="102"/>
      <c r="AK381" s="82"/>
      <c r="AL381" s="82"/>
      <c r="AM381" s="82"/>
      <c r="AP381" s="96"/>
    </row>
    <row r="382" spans="30:42" s="12" customFormat="1" x14ac:dyDescent="0.2">
      <c r="AD382" s="82"/>
      <c r="AE382" s="82"/>
      <c r="AF382" s="81"/>
      <c r="AG382" s="82"/>
      <c r="AH382" s="101"/>
      <c r="AI382" s="82"/>
      <c r="AJ382" s="102"/>
      <c r="AK382" s="82"/>
      <c r="AL382" s="82"/>
      <c r="AM382" s="82"/>
      <c r="AP382" s="96"/>
    </row>
    <row r="383" spans="30:42" s="12" customFormat="1" x14ac:dyDescent="0.2">
      <c r="AD383" s="82"/>
      <c r="AE383" s="82"/>
      <c r="AF383" s="81"/>
      <c r="AG383" s="82"/>
      <c r="AH383" s="101"/>
      <c r="AI383" s="82"/>
      <c r="AJ383" s="102"/>
      <c r="AK383" s="82"/>
      <c r="AL383" s="82"/>
      <c r="AM383" s="82"/>
      <c r="AP383" s="96"/>
    </row>
    <row r="384" spans="30:42" s="12" customFormat="1" x14ac:dyDescent="0.2">
      <c r="AD384" s="82"/>
      <c r="AE384" s="82"/>
      <c r="AF384" s="81"/>
      <c r="AG384" s="82"/>
      <c r="AH384" s="101"/>
      <c r="AI384" s="82"/>
      <c r="AJ384" s="102"/>
      <c r="AK384" s="82"/>
      <c r="AL384" s="82"/>
      <c r="AM384" s="82"/>
      <c r="AP384" s="96"/>
    </row>
    <row r="385" spans="30:42" s="12" customFormat="1" x14ac:dyDescent="0.2">
      <c r="AD385" s="82"/>
      <c r="AE385" s="82"/>
      <c r="AF385" s="81"/>
      <c r="AG385" s="82"/>
      <c r="AH385" s="101"/>
      <c r="AI385" s="82"/>
      <c r="AJ385" s="102"/>
      <c r="AK385" s="82"/>
      <c r="AL385" s="82"/>
      <c r="AM385" s="82"/>
      <c r="AP385" s="96"/>
    </row>
    <row r="386" spans="30:42" s="12" customFormat="1" x14ac:dyDescent="0.2">
      <c r="AD386" s="82"/>
      <c r="AE386" s="82"/>
      <c r="AF386" s="81"/>
      <c r="AG386" s="82"/>
      <c r="AH386" s="101"/>
      <c r="AI386" s="82"/>
      <c r="AJ386" s="102"/>
      <c r="AK386" s="82"/>
      <c r="AL386" s="82"/>
      <c r="AM386" s="82"/>
      <c r="AP386" s="96"/>
    </row>
    <row r="387" spans="30:42" s="12" customFormat="1" x14ac:dyDescent="0.2">
      <c r="AD387" s="82"/>
      <c r="AE387" s="82"/>
      <c r="AF387" s="81"/>
      <c r="AG387" s="82"/>
      <c r="AH387" s="101"/>
      <c r="AI387" s="82"/>
      <c r="AJ387" s="102"/>
      <c r="AK387" s="82"/>
      <c r="AL387" s="82"/>
      <c r="AM387" s="82"/>
      <c r="AP387" s="96"/>
    </row>
    <row r="388" spans="30:42" s="12" customFormat="1" x14ac:dyDescent="0.2">
      <c r="AD388" s="82"/>
      <c r="AE388" s="82"/>
      <c r="AF388" s="81"/>
      <c r="AG388" s="82"/>
      <c r="AH388" s="101"/>
      <c r="AI388" s="82"/>
      <c r="AJ388" s="102"/>
      <c r="AK388" s="82"/>
      <c r="AL388" s="82"/>
      <c r="AM388" s="82"/>
      <c r="AP388" s="96"/>
    </row>
    <row r="389" spans="30:42" s="12" customFormat="1" x14ac:dyDescent="0.2">
      <c r="AD389" s="82"/>
      <c r="AE389" s="82"/>
      <c r="AF389" s="81"/>
      <c r="AG389" s="82"/>
      <c r="AH389" s="101"/>
      <c r="AI389" s="82"/>
      <c r="AJ389" s="102"/>
      <c r="AK389" s="82"/>
      <c r="AL389" s="82"/>
      <c r="AM389" s="82"/>
      <c r="AP389" s="96"/>
    </row>
    <row r="390" spans="30:42" s="12" customFormat="1" x14ac:dyDescent="0.2">
      <c r="AD390" s="82"/>
      <c r="AE390" s="82"/>
      <c r="AF390" s="81"/>
      <c r="AG390" s="82"/>
      <c r="AH390" s="101"/>
      <c r="AI390" s="82"/>
      <c r="AJ390" s="102"/>
      <c r="AK390" s="82"/>
      <c r="AL390" s="82"/>
      <c r="AM390" s="82"/>
      <c r="AP390" s="96"/>
    </row>
    <row r="391" spans="30:42" s="12" customFormat="1" x14ac:dyDescent="0.2">
      <c r="AD391" s="82"/>
      <c r="AE391" s="82"/>
      <c r="AF391" s="81"/>
      <c r="AG391" s="82"/>
      <c r="AH391" s="101"/>
      <c r="AI391" s="82"/>
      <c r="AJ391" s="102"/>
      <c r="AK391" s="82"/>
      <c r="AL391" s="82"/>
      <c r="AM391" s="82"/>
      <c r="AP391" s="96"/>
    </row>
    <row r="392" spans="30:42" s="12" customFormat="1" x14ac:dyDescent="0.2">
      <c r="AD392" s="82"/>
      <c r="AE392" s="82"/>
      <c r="AF392" s="81"/>
      <c r="AG392" s="82"/>
      <c r="AH392" s="101"/>
      <c r="AI392" s="82"/>
      <c r="AJ392" s="102"/>
      <c r="AK392" s="82"/>
      <c r="AL392" s="82"/>
      <c r="AM392" s="82"/>
      <c r="AP392" s="96"/>
    </row>
    <row r="393" spans="30:42" s="12" customFormat="1" x14ac:dyDescent="0.2">
      <c r="AD393" s="82"/>
      <c r="AE393" s="82"/>
      <c r="AF393" s="81"/>
      <c r="AG393" s="82"/>
      <c r="AH393" s="101"/>
      <c r="AI393" s="82"/>
      <c r="AJ393" s="102"/>
      <c r="AK393" s="82"/>
      <c r="AL393" s="82"/>
      <c r="AM393" s="82"/>
      <c r="AP393" s="96"/>
    </row>
    <row r="394" spans="30:42" s="12" customFormat="1" x14ac:dyDescent="0.2">
      <c r="AD394" s="82"/>
      <c r="AE394" s="82"/>
      <c r="AF394" s="81"/>
      <c r="AG394" s="82"/>
      <c r="AH394" s="101"/>
      <c r="AI394" s="82"/>
      <c r="AJ394" s="102"/>
      <c r="AK394" s="82"/>
      <c r="AL394" s="82"/>
      <c r="AM394" s="82"/>
      <c r="AP394" s="96"/>
    </row>
    <row r="395" spans="30:42" s="12" customFormat="1" x14ac:dyDescent="0.2">
      <c r="AD395" s="82"/>
      <c r="AE395" s="82"/>
      <c r="AF395" s="81"/>
      <c r="AG395" s="82"/>
      <c r="AH395" s="101"/>
      <c r="AI395" s="82"/>
      <c r="AJ395" s="102"/>
      <c r="AK395" s="82"/>
      <c r="AL395" s="82"/>
      <c r="AM395" s="82"/>
      <c r="AP395" s="96"/>
    </row>
    <row r="396" spans="30:42" s="12" customFormat="1" x14ac:dyDescent="0.2">
      <c r="AD396" s="82"/>
      <c r="AE396" s="82"/>
      <c r="AF396" s="81"/>
      <c r="AG396" s="82"/>
      <c r="AH396" s="101"/>
      <c r="AI396" s="82"/>
      <c r="AJ396" s="102"/>
      <c r="AK396" s="82"/>
      <c r="AL396" s="82"/>
      <c r="AM396" s="82"/>
      <c r="AP396" s="96"/>
    </row>
    <row r="397" spans="30:42" s="12" customFormat="1" x14ac:dyDescent="0.2">
      <c r="AD397" s="82"/>
      <c r="AE397" s="82"/>
      <c r="AF397" s="81"/>
      <c r="AG397" s="82"/>
      <c r="AH397" s="101"/>
      <c r="AI397" s="82"/>
      <c r="AJ397" s="102"/>
      <c r="AK397" s="82"/>
      <c r="AL397" s="82"/>
      <c r="AM397" s="82"/>
      <c r="AP397" s="96"/>
    </row>
    <row r="398" spans="30:42" s="12" customFormat="1" x14ac:dyDescent="0.2">
      <c r="AD398" s="82"/>
      <c r="AE398" s="82"/>
      <c r="AF398" s="81"/>
      <c r="AG398" s="82"/>
      <c r="AH398" s="101"/>
      <c r="AI398" s="82"/>
      <c r="AJ398" s="102"/>
      <c r="AK398" s="82"/>
      <c r="AL398" s="82"/>
      <c r="AM398" s="82"/>
      <c r="AP398" s="96"/>
    </row>
    <row r="399" spans="30:42" s="12" customFormat="1" x14ac:dyDescent="0.2">
      <c r="AD399" s="82"/>
      <c r="AE399" s="82"/>
      <c r="AF399" s="81"/>
      <c r="AG399" s="82"/>
      <c r="AH399" s="101"/>
      <c r="AI399" s="82"/>
      <c r="AJ399" s="102"/>
      <c r="AK399" s="82"/>
      <c r="AL399" s="82"/>
      <c r="AM399" s="82"/>
      <c r="AP399" s="96"/>
    </row>
    <row r="400" spans="30:42" s="12" customFormat="1" x14ac:dyDescent="0.2">
      <c r="AD400" s="82"/>
      <c r="AE400" s="82"/>
      <c r="AF400" s="81"/>
      <c r="AG400" s="82"/>
      <c r="AH400" s="101"/>
      <c r="AI400" s="82"/>
      <c r="AJ400" s="102"/>
      <c r="AK400" s="82"/>
      <c r="AL400" s="82"/>
      <c r="AM400" s="82"/>
      <c r="AP400" s="96"/>
    </row>
    <row r="401" spans="30:42" s="12" customFormat="1" x14ac:dyDescent="0.2">
      <c r="AD401" s="82"/>
      <c r="AE401" s="82"/>
      <c r="AF401" s="81"/>
      <c r="AG401" s="82"/>
      <c r="AH401" s="101"/>
      <c r="AI401" s="82"/>
      <c r="AJ401" s="102"/>
      <c r="AK401" s="82"/>
      <c r="AL401" s="82"/>
      <c r="AM401" s="82"/>
      <c r="AP401" s="96"/>
    </row>
    <row r="402" spans="30:42" s="12" customFormat="1" x14ac:dyDescent="0.2">
      <c r="AD402" s="82"/>
      <c r="AE402" s="82"/>
      <c r="AF402" s="81"/>
      <c r="AG402" s="82"/>
      <c r="AH402" s="101"/>
      <c r="AI402" s="82"/>
      <c r="AJ402" s="102"/>
      <c r="AK402" s="82"/>
      <c r="AL402" s="82"/>
      <c r="AM402" s="82"/>
      <c r="AP402" s="96"/>
    </row>
    <row r="403" spans="30:42" s="12" customFormat="1" x14ac:dyDescent="0.2">
      <c r="AD403" s="82"/>
      <c r="AE403" s="82"/>
      <c r="AF403" s="81"/>
      <c r="AG403" s="82"/>
      <c r="AH403" s="101"/>
      <c r="AI403" s="82"/>
      <c r="AJ403" s="102"/>
      <c r="AK403" s="82"/>
      <c r="AL403" s="82"/>
      <c r="AM403" s="82"/>
      <c r="AP403" s="96"/>
    </row>
    <row r="404" spans="30:42" s="12" customFormat="1" x14ac:dyDescent="0.2">
      <c r="AD404" s="82"/>
      <c r="AE404" s="82"/>
      <c r="AF404" s="81"/>
      <c r="AG404" s="82"/>
      <c r="AH404" s="101"/>
      <c r="AI404" s="82"/>
      <c r="AJ404" s="102"/>
      <c r="AK404" s="82"/>
      <c r="AL404" s="82"/>
      <c r="AM404" s="82"/>
      <c r="AP404" s="96"/>
    </row>
    <row r="405" spans="30:42" s="12" customFormat="1" x14ac:dyDescent="0.2">
      <c r="AD405" s="82"/>
      <c r="AE405" s="82"/>
      <c r="AF405" s="81"/>
      <c r="AG405" s="82"/>
      <c r="AH405" s="101"/>
      <c r="AI405" s="82"/>
      <c r="AJ405" s="102"/>
      <c r="AK405" s="82"/>
      <c r="AL405" s="82"/>
      <c r="AM405" s="82"/>
      <c r="AP405" s="96"/>
    </row>
    <row r="406" spans="30:42" s="12" customFormat="1" x14ac:dyDescent="0.2">
      <c r="AD406" s="82"/>
      <c r="AE406" s="82"/>
      <c r="AF406" s="81"/>
      <c r="AG406" s="82"/>
      <c r="AH406" s="101"/>
      <c r="AI406" s="82"/>
      <c r="AJ406" s="102"/>
      <c r="AK406" s="82"/>
      <c r="AL406" s="82"/>
      <c r="AM406" s="82"/>
      <c r="AP406" s="96"/>
    </row>
    <row r="407" spans="30:42" s="12" customFormat="1" x14ac:dyDescent="0.2">
      <c r="AD407" s="82"/>
      <c r="AE407" s="82"/>
      <c r="AF407" s="81"/>
      <c r="AG407" s="82"/>
      <c r="AH407" s="101"/>
      <c r="AI407" s="82"/>
      <c r="AJ407" s="102"/>
      <c r="AK407" s="82"/>
      <c r="AL407" s="82"/>
      <c r="AM407" s="82"/>
      <c r="AP407" s="96"/>
    </row>
    <row r="408" spans="30:42" s="12" customFormat="1" x14ac:dyDescent="0.2">
      <c r="AD408" s="82"/>
      <c r="AE408" s="82"/>
      <c r="AF408" s="81"/>
      <c r="AG408" s="82"/>
      <c r="AH408" s="101"/>
      <c r="AI408" s="82"/>
      <c r="AJ408" s="102"/>
      <c r="AK408" s="82"/>
      <c r="AL408" s="82"/>
      <c r="AM408" s="82"/>
      <c r="AP408" s="96"/>
    </row>
    <row r="409" spans="30:42" s="12" customFormat="1" x14ac:dyDescent="0.2">
      <c r="AD409" s="82"/>
      <c r="AE409" s="82"/>
      <c r="AF409" s="81"/>
      <c r="AG409" s="82"/>
      <c r="AH409" s="101"/>
      <c r="AI409" s="82"/>
      <c r="AJ409" s="102"/>
      <c r="AK409" s="82"/>
      <c r="AL409" s="82"/>
      <c r="AM409" s="82"/>
      <c r="AP409" s="96"/>
    </row>
    <row r="410" spans="30:42" s="12" customFormat="1" x14ac:dyDescent="0.2">
      <c r="AD410" s="82"/>
      <c r="AE410" s="82"/>
      <c r="AF410" s="81"/>
      <c r="AG410" s="82"/>
      <c r="AH410" s="101"/>
      <c r="AI410" s="82"/>
      <c r="AJ410" s="102"/>
      <c r="AK410" s="82"/>
      <c r="AL410" s="82"/>
      <c r="AM410" s="82"/>
      <c r="AP410" s="96"/>
    </row>
    <row r="411" spans="30:42" s="12" customFormat="1" x14ac:dyDescent="0.2">
      <c r="AD411" s="82"/>
      <c r="AE411" s="82"/>
      <c r="AF411" s="81"/>
      <c r="AG411" s="82"/>
      <c r="AH411" s="101"/>
      <c r="AI411" s="82"/>
      <c r="AJ411" s="102"/>
      <c r="AK411" s="82"/>
      <c r="AL411" s="82"/>
      <c r="AM411" s="82"/>
      <c r="AP411" s="96"/>
    </row>
    <row r="412" spans="30:42" s="12" customFormat="1" x14ac:dyDescent="0.2">
      <c r="AD412" s="82"/>
      <c r="AE412" s="82"/>
      <c r="AF412" s="81"/>
      <c r="AG412" s="82"/>
      <c r="AH412" s="101"/>
      <c r="AI412" s="82"/>
      <c r="AJ412" s="102"/>
      <c r="AK412" s="82"/>
      <c r="AL412" s="82"/>
      <c r="AM412" s="82"/>
      <c r="AP412" s="96"/>
    </row>
    <row r="413" spans="30:42" s="12" customFormat="1" x14ac:dyDescent="0.2">
      <c r="AD413" s="82"/>
      <c r="AE413" s="82"/>
      <c r="AF413" s="81"/>
      <c r="AG413" s="82"/>
      <c r="AH413" s="101"/>
      <c r="AI413" s="82"/>
      <c r="AJ413" s="102"/>
      <c r="AK413" s="82"/>
      <c r="AL413" s="82"/>
      <c r="AM413" s="82"/>
      <c r="AP413" s="96"/>
    </row>
    <row r="414" spans="30:42" s="12" customFormat="1" x14ac:dyDescent="0.2">
      <c r="AD414" s="82"/>
      <c r="AE414" s="82"/>
      <c r="AF414" s="81"/>
      <c r="AG414" s="82"/>
      <c r="AH414" s="101"/>
      <c r="AI414" s="82"/>
      <c r="AJ414" s="102"/>
      <c r="AK414" s="82"/>
      <c r="AL414" s="82"/>
      <c r="AM414" s="82"/>
      <c r="AP414" s="96"/>
    </row>
    <row r="415" spans="30:42" s="12" customFormat="1" x14ac:dyDescent="0.2">
      <c r="AD415" s="82"/>
      <c r="AE415" s="82"/>
      <c r="AF415" s="81"/>
      <c r="AG415" s="82"/>
      <c r="AH415" s="101"/>
      <c r="AI415" s="82"/>
      <c r="AJ415" s="102"/>
      <c r="AK415" s="82"/>
      <c r="AL415" s="82"/>
      <c r="AM415" s="82"/>
      <c r="AP415" s="96"/>
    </row>
    <row r="416" spans="30:42" s="12" customFormat="1" x14ac:dyDescent="0.2">
      <c r="AD416" s="82"/>
      <c r="AE416" s="82"/>
      <c r="AF416" s="81"/>
      <c r="AG416" s="82"/>
      <c r="AH416" s="101"/>
      <c r="AI416" s="82"/>
      <c r="AJ416" s="102"/>
      <c r="AK416" s="82"/>
      <c r="AL416" s="82"/>
      <c r="AM416" s="82"/>
      <c r="AP416" s="96"/>
    </row>
    <row r="417" spans="30:42" s="12" customFormat="1" x14ac:dyDescent="0.2">
      <c r="AD417" s="82"/>
      <c r="AE417" s="82"/>
      <c r="AF417" s="81"/>
      <c r="AG417" s="82"/>
      <c r="AH417" s="101"/>
      <c r="AI417" s="82"/>
      <c r="AJ417" s="102"/>
      <c r="AK417" s="82"/>
      <c r="AL417" s="82"/>
      <c r="AM417" s="82"/>
      <c r="AP417" s="96"/>
    </row>
    <row r="418" spans="30:42" s="12" customFormat="1" x14ac:dyDescent="0.2">
      <c r="AD418" s="82"/>
      <c r="AE418" s="82"/>
      <c r="AF418" s="81"/>
      <c r="AG418" s="82"/>
      <c r="AH418" s="101"/>
      <c r="AI418" s="82"/>
      <c r="AJ418" s="102"/>
      <c r="AK418" s="82"/>
      <c r="AL418" s="82"/>
      <c r="AM418" s="82"/>
      <c r="AP418" s="96"/>
    </row>
    <row r="419" spans="30:42" s="12" customFormat="1" x14ac:dyDescent="0.2">
      <c r="AD419" s="82"/>
      <c r="AE419" s="82"/>
      <c r="AF419" s="81"/>
      <c r="AG419" s="82"/>
      <c r="AH419" s="101"/>
      <c r="AI419" s="82"/>
      <c r="AJ419" s="102"/>
      <c r="AK419" s="82"/>
      <c r="AL419" s="82"/>
      <c r="AM419" s="82"/>
      <c r="AP419" s="96"/>
    </row>
    <row r="420" spans="30:42" s="12" customFormat="1" x14ac:dyDescent="0.2">
      <c r="AD420" s="82"/>
      <c r="AE420" s="82"/>
      <c r="AF420" s="81"/>
      <c r="AG420" s="82"/>
      <c r="AH420" s="101"/>
      <c r="AI420" s="82"/>
      <c r="AJ420" s="102"/>
      <c r="AK420" s="82"/>
      <c r="AL420" s="82"/>
      <c r="AM420" s="82"/>
      <c r="AP420" s="96"/>
    </row>
    <row r="421" spans="30:42" s="12" customFormat="1" x14ac:dyDescent="0.2">
      <c r="AD421" s="82"/>
      <c r="AE421" s="82"/>
      <c r="AF421" s="81"/>
      <c r="AG421" s="82"/>
      <c r="AH421" s="101"/>
      <c r="AI421" s="82"/>
      <c r="AJ421" s="102"/>
      <c r="AK421" s="82"/>
      <c r="AL421" s="82"/>
      <c r="AM421" s="82"/>
      <c r="AP421" s="96"/>
    </row>
    <row r="422" spans="30:42" s="12" customFormat="1" x14ac:dyDescent="0.2">
      <c r="AD422" s="82"/>
      <c r="AE422" s="82"/>
      <c r="AF422" s="81"/>
      <c r="AG422" s="82"/>
      <c r="AH422" s="101"/>
      <c r="AI422" s="82"/>
      <c r="AJ422" s="102"/>
      <c r="AK422" s="82"/>
      <c r="AL422" s="82"/>
      <c r="AM422" s="82"/>
      <c r="AP422" s="96"/>
    </row>
    <row r="423" spans="30:42" s="12" customFormat="1" x14ac:dyDescent="0.2">
      <c r="AD423" s="82"/>
      <c r="AE423" s="82"/>
      <c r="AF423" s="81"/>
      <c r="AG423" s="82"/>
      <c r="AH423" s="101"/>
      <c r="AI423" s="82"/>
      <c r="AJ423" s="102"/>
      <c r="AK423" s="82"/>
      <c r="AL423" s="82"/>
      <c r="AM423" s="82"/>
      <c r="AP423" s="96"/>
    </row>
    <row r="424" spans="30:42" s="12" customFormat="1" x14ac:dyDescent="0.2">
      <c r="AD424" s="82"/>
      <c r="AE424" s="82"/>
      <c r="AF424" s="81"/>
      <c r="AG424" s="82"/>
      <c r="AH424" s="101"/>
      <c r="AI424" s="82"/>
      <c r="AJ424" s="102"/>
      <c r="AK424" s="82"/>
      <c r="AL424" s="82"/>
      <c r="AM424" s="82"/>
      <c r="AP424" s="96"/>
    </row>
    <row r="425" spans="30:42" s="12" customFormat="1" x14ac:dyDescent="0.2">
      <c r="AD425" s="82"/>
      <c r="AE425" s="82"/>
      <c r="AF425" s="81"/>
      <c r="AG425" s="82"/>
      <c r="AH425" s="101"/>
      <c r="AI425" s="82"/>
      <c r="AJ425" s="102"/>
      <c r="AK425" s="82"/>
      <c r="AL425" s="82"/>
      <c r="AM425" s="82"/>
      <c r="AP425" s="96"/>
    </row>
    <row r="426" spans="30:42" s="12" customFormat="1" x14ac:dyDescent="0.2">
      <c r="AD426" s="82"/>
      <c r="AE426" s="82"/>
      <c r="AF426" s="81"/>
      <c r="AG426" s="82"/>
      <c r="AH426" s="101"/>
      <c r="AI426" s="82"/>
      <c r="AJ426" s="102"/>
      <c r="AK426" s="82"/>
      <c r="AL426" s="82"/>
      <c r="AM426" s="82"/>
      <c r="AP426" s="96"/>
    </row>
    <row r="427" spans="30:42" s="12" customFormat="1" x14ac:dyDescent="0.2">
      <c r="AD427" s="82"/>
      <c r="AE427" s="82"/>
      <c r="AF427" s="81"/>
      <c r="AG427" s="82"/>
      <c r="AH427" s="101"/>
      <c r="AI427" s="82"/>
      <c r="AJ427" s="102"/>
      <c r="AK427" s="82"/>
      <c r="AL427" s="82"/>
      <c r="AM427" s="82"/>
      <c r="AP427" s="96"/>
    </row>
    <row r="428" spans="30:42" s="12" customFormat="1" x14ac:dyDescent="0.2">
      <c r="AD428" s="82"/>
      <c r="AE428" s="82"/>
      <c r="AF428" s="81"/>
      <c r="AG428" s="82"/>
      <c r="AH428" s="101"/>
      <c r="AI428" s="82"/>
      <c r="AJ428" s="102"/>
      <c r="AK428" s="82"/>
      <c r="AL428" s="82"/>
      <c r="AM428" s="82"/>
      <c r="AP428" s="96"/>
    </row>
    <row r="429" spans="30:42" s="12" customFormat="1" x14ac:dyDescent="0.2">
      <c r="AD429" s="82"/>
      <c r="AE429" s="82"/>
      <c r="AF429" s="81"/>
      <c r="AG429" s="82"/>
      <c r="AH429" s="101"/>
      <c r="AI429" s="82"/>
      <c r="AJ429" s="102"/>
      <c r="AK429" s="82"/>
      <c r="AL429" s="82"/>
      <c r="AM429" s="82"/>
      <c r="AP429" s="96"/>
    </row>
    <row r="430" spans="30:42" s="12" customFormat="1" x14ac:dyDescent="0.2">
      <c r="AD430" s="82"/>
      <c r="AE430" s="82"/>
      <c r="AF430" s="81"/>
      <c r="AG430" s="82"/>
      <c r="AH430" s="101"/>
      <c r="AI430" s="82"/>
      <c r="AJ430" s="102"/>
      <c r="AK430" s="82"/>
      <c r="AL430" s="82"/>
      <c r="AM430" s="82"/>
      <c r="AP430" s="96"/>
    </row>
    <row r="431" spans="30:42" s="12" customFormat="1" x14ac:dyDescent="0.2">
      <c r="AD431" s="82"/>
      <c r="AE431" s="82"/>
      <c r="AF431" s="81"/>
      <c r="AG431" s="82"/>
      <c r="AH431" s="101"/>
      <c r="AI431" s="82"/>
      <c r="AJ431" s="102"/>
      <c r="AK431" s="82"/>
      <c r="AL431" s="82"/>
      <c r="AM431" s="82"/>
      <c r="AP431" s="96"/>
    </row>
    <row r="432" spans="30:42" s="12" customFormat="1" x14ac:dyDescent="0.2">
      <c r="AD432" s="82"/>
      <c r="AE432" s="82"/>
      <c r="AF432" s="81"/>
      <c r="AG432" s="82"/>
      <c r="AH432" s="101"/>
      <c r="AI432" s="82"/>
      <c r="AJ432" s="102"/>
      <c r="AK432" s="82"/>
      <c r="AL432" s="82"/>
      <c r="AM432" s="82"/>
      <c r="AP432" s="96"/>
    </row>
    <row r="433" spans="30:42" s="12" customFormat="1" x14ac:dyDescent="0.2">
      <c r="AD433" s="82"/>
      <c r="AE433" s="82"/>
      <c r="AF433" s="81"/>
      <c r="AG433" s="82"/>
      <c r="AH433" s="101"/>
      <c r="AI433" s="82"/>
      <c r="AJ433" s="102"/>
      <c r="AK433" s="82"/>
      <c r="AL433" s="82"/>
      <c r="AM433" s="82"/>
      <c r="AP433" s="96"/>
    </row>
    <row r="434" spans="30:42" s="12" customFormat="1" x14ac:dyDescent="0.2">
      <c r="AD434" s="82"/>
      <c r="AE434" s="82"/>
      <c r="AF434" s="81"/>
      <c r="AG434" s="82"/>
      <c r="AH434" s="101"/>
      <c r="AI434" s="82"/>
      <c r="AJ434" s="102"/>
      <c r="AK434" s="82"/>
      <c r="AL434" s="82"/>
      <c r="AM434" s="82"/>
      <c r="AP434" s="96"/>
    </row>
    <row r="435" spans="30:42" s="12" customFormat="1" x14ac:dyDescent="0.2">
      <c r="AD435" s="82"/>
      <c r="AE435" s="82"/>
      <c r="AF435" s="81"/>
      <c r="AG435" s="82"/>
      <c r="AH435" s="101"/>
      <c r="AI435" s="82"/>
      <c r="AJ435" s="102"/>
      <c r="AK435" s="82"/>
      <c r="AL435" s="82"/>
      <c r="AM435" s="82"/>
      <c r="AP435" s="96"/>
    </row>
    <row r="436" spans="30:42" s="12" customFormat="1" x14ac:dyDescent="0.2">
      <c r="AD436" s="82"/>
      <c r="AE436" s="82"/>
      <c r="AF436" s="81"/>
      <c r="AG436" s="82"/>
      <c r="AH436" s="101"/>
      <c r="AI436" s="82"/>
      <c r="AJ436" s="102"/>
      <c r="AK436" s="82"/>
      <c r="AL436" s="82"/>
      <c r="AM436" s="82"/>
      <c r="AP436" s="96"/>
    </row>
    <row r="437" spans="30:42" s="12" customFormat="1" x14ac:dyDescent="0.2">
      <c r="AD437" s="82"/>
      <c r="AE437" s="82"/>
      <c r="AF437" s="81"/>
      <c r="AG437" s="82"/>
      <c r="AH437" s="101"/>
      <c r="AI437" s="82"/>
      <c r="AJ437" s="102"/>
      <c r="AK437" s="82"/>
      <c r="AL437" s="82"/>
      <c r="AM437" s="82"/>
      <c r="AP437" s="96"/>
    </row>
    <row r="438" spans="30:42" s="12" customFormat="1" x14ac:dyDescent="0.2">
      <c r="AD438" s="82"/>
      <c r="AE438" s="82"/>
      <c r="AF438" s="81"/>
      <c r="AG438" s="82"/>
      <c r="AH438" s="101"/>
      <c r="AI438" s="82"/>
      <c r="AJ438" s="102"/>
      <c r="AK438" s="82"/>
      <c r="AL438" s="82"/>
      <c r="AM438" s="82"/>
      <c r="AP438" s="96"/>
    </row>
    <row r="439" spans="30:42" s="12" customFormat="1" x14ac:dyDescent="0.2">
      <c r="AD439" s="82"/>
      <c r="AE439" s="82"/>
      <c r="AF439" s="81"/>
      <c r="AG439" s="82"/>
      <c r="AH439" s="101"/>
      <c r="AI439" s="82"/>
      <c r="AJ439" s="102"/>
      <c r="AK439" s="82"/>
      <c r="AL439" s="82"/>
      <c r="AM439" s="82"/>
      <c r="AP439" s="96"/>
    </row>
    <row r="440" spans="30:42" s="12" customFormat="1" x14ac:dyDescent="0.2">
      <c r="AD440" s="82"/>
      <c r="AE440" s="82"/>
      <c r="AF440" s="81"/>
      <c r="AG440" s="82"/>
      <c r="AH440" s="101"/>
      <c r="AI440" s="82"/>
      <c r="AJ440" s="102"/>
      <c r="AK440" s="82"/>
      <c r="AL440" s="82"/>
      <c r="AM440" s="82"/>
      <c r="AP440" s="96"/>
    </row>
    <row r="441" spans="30:42" s="12" customFormat="1" x14ac:dyDescent="0.2">
      <c r="AD441" s="82"/>
      <c r="AE441" s="82"/>
      <c r="AF441" s="81"/>
      <c r="AG441" s="82"/>
      <c r="AH441" s="101"/>
      <c r="AI441" s="82"/>
      <c r="AJ441" s="102"/>
      <c r="AK441" s="82"/>
      <c r="AL441" s="82"/>
      <c r="AM441" s="82"/>
      <c r="AP441" s="96"/>
    </row>
    <row r="442" spans="30:42" s="12" customFormat="1" x14ac:dyDescent="0.2">
      <c r="AD442" s="82"/>
      <c r="AE442" s="82"/>
      <c r="AF442" s="81"/>
      <c r="AG442" s="82"/>
      <c r="AH442" s="101"/>
      <c r="AI442" s="82"/>
      <c r="AJ442" s="102"/>
      <c r="AK442" s="82"/>
      <c r="AL442" s="82"/>
      <c r="AM442" s="82"/>
      <c r="AP442" s="96"/>
    </row>
    <row r="443" spans="30:42" s="12" customFormat="1" x14ac:dyDescent="0.2">
      <c r="AD443" s="82"/>
      <c r="AE443" s="82"/>
      <c r="AF443" s="81"/>
      <c r="AG443" s="82"/>
      <c r="AH443" s="101"/>
      <c r="AI443" s="82"/>
      <c r="AJ443" s="102"/>
      <c r="AK443" s="82"/>
      <c r="AL443" s="82"/>
      <c r="AM443" s="82"/>
      <c r="AP443" s="96"/>
    </row>
    <row r="444" spans="30:42" s="12" customFormat="1" x14ac:dyDescent="0.2">
      <c r="AD444" s="82"/>
      <c r="AE444" s="82"/>
      <c r="AF444" s="81"/>
      <c r="AG444" s="82"/>
      <c r="AH444" s="101"/>
      <c r="AI444" s="82"/>
      <c r="AJ444" s="102"/>
      <c r="AK444" s="82"/>
      <c r="AL444" s="82"/>
      <c r="AM444" s="82"/>
      <c r="AP444" s="96"/>
    </row>
    <row r="445" spans="30:42" s="12" customFormat="1" x14ac:dyDescent="0.2">
      <c r="AD445" s="82"/>
      <c r="AE445" s="82"/>
      <c r="AF445" s="81"/>
      <c r="AG445" s="82"/>
      <c r="AH445" s="101"/>
      <c r="AI445" s="82"/>
      <c r="AJ445" s="102"/>
      <c r="AK445" s="82"/>
      <c r="AL445" s="82"/>
      <c r="AM445" s="82"/>
      <c r="AP445" s="96"/>
    </row>
    <row r="446" spans="30:42" s="12" customFormat="1" x14ac:dyDescent="0.2">
      <c r="AD446" s="82"/>
      <c r="AE446" s="82"/>
      <c r="AF446" s="81"/>
      <c r="AG446" s="82"/>
      <c r="AH446" s="101"/>
      <c r="AI446" s="82"/>
      <c r="AJ446" s="102"/>
      <c r="AK446" s="82"/>
      <c r="AL446" s="82"/>
      <c r="AM446" s="82"/>
      <c r="AP446" s="96"/>
    </row>
    <row r="447" spans="30:42" s="12" customFormat="1" x14ac:dyDescent="0.2">
      <c r="AD447" s="82"/>
      <c r="AE447" s="82"/>
      <c r="AF447" s="81"/>
      <c r="AG447" s="82"/>
      <c r="AH447" s="101"/>
      <c r="AI447" s="82"/>
      <c r="AJ447" s="102"/>
      <c r="AK447" s="82"/>
      <c r="AL447" s="82"/>
      <c r="AM447" s="82"/>
      <c r="AP447" s="96"/>
    </row>
    <row r="448" spans="30:42" s="12" customFormat="1" x14ac:dyDescent="0.2">
      <c r="AD448" s="82"/>
      <c r="AE448" s="82"/>
      <c r="AF448" s="81"/>
      <c r="AG448" s="82"/>
      <c r="AH448" s="101"/>
      <c r="AI448" s="82"/>
      <c r="AJ448" s="102"/>
      <c r="AK448" s="82"/>
      <c r="AL448" s="82"/>
      <c r="AM448" s="82"/>
      <c r="AP448" s="96"/>
    </row>
    <row r="449" spans="30:42" s="12" customFormat="1" x14ac:dyDescent="0.2">
      <c r="AD449" s="82"/>
      <c r="AE449" s="82"/>
      <c r="AF449" s="81"/>
      <c r="AG449" s="82"/>
      <c r="AH449" s="101"/>
      <c r="AI449" s="82"/>
      <c r="AJ449" s="102"/>
      <c r="AK449" s="82"/>
      <c r="AL449" s="82"/>
      <c r="AM449" s="82"/>
      <c r="AP449" s="96"/>
    </row>
    <row r="450" spans="30:42" s="12" customFormat="1" x14ac:dyDescent="0.2">
      <c r="AD450" s="82"/>
      <c r="AE450" s="82"/>
      <c r="AF450" s="81"/>
      <c r="AG450" s="82"/>
      <c r="AH450" s="101"/>
      <c r="AI450" s="82"/>
      <c r="AJ450" s="102"/>
      <c r="AK450" s="82"/>
      <c r="AL450" s="82"/>
      <c r="AM450" s="82"/>
      <c r="AP450" s="96"/>
    </row>
    <row r="451" spans="30:42" s="12" customFormat="1" x14ac:dyDescent="0.2">
      <c r="AD451" s="82"/>
      <c r="AE451" s="82"/>
      <c r="AF451" s="81"/>
      <c r="AG451" s="82"/>
      <c r="AH451" s="101"/>
      <c r="AI451" s="82"/>
      <c r="AJ451" s="102"/>
      <c r="AK451" s="82"/>
      <c r="AL451" s="82"/>
      <c r="AM451" s="82"/>
      <c r="AP451" s="96"/>
    </row>
    <row r="452" spans="30:42" s="12" customFormat="1" x14ac:dyDescent="0.2">
      <c r="AD452" s="82"/>
      <c r="AE452" s="82"/>
      <c r="AF452" s="81"/>
      <c r="AG452" s="82"/>
      <c r="AH452" s="101"/>
      <c r="AI452" s="82"/>
      <c r="AJ452" s="102"/>
      <c r="AK452" s="82"/>
      <c r="AL452" s="82"/>
      <c r="AM452" s="82"/>
      <c r="AP452" s="96"/>
    </row>
    <row r="453" spans="30:42" s="12" customFormat="1" x14ac:dyDescent="0.2">
      <c r="AD453" s="82"/>
      <c r="AE453" s="82"/>
      <c r="AF453" s="81"/>
      <c r="AG453" s="82"/>
      <c r="AH453" s="101"/>
      <c r="AI453" s="82"/>
      <c r="AJ453" s="102"/>
      <c r="AK453" s="82"/>
      <c r="AL453" s="82"/>
      <c r="AM453" s="82"/>
      <c r="AP453" s="96"/>
    </row>
    <row r="454" spans="30:42" s="12" customFormat="1" x14ac:dyDescent="0.2">
      <c r="AD454" s="82"/>
      <c r="AE454" s="82"/>
      <c r="AF454" s="81"/>
      <c r="AG454" s="82"/>
      <c r="AH454" s="101"/>
      <c r="AI454" s="82"/>
      <c r="AJ454" s="102"/>
      <c r="AK454" s="82"/>
      <c r="AL454" s="82"/>
      <c r="AM454" s="82"/>
      <c r="AP454" s="96"/>
    </row>
    <row r="455" spans="30:42" s="12" customFormat="1" x14ac:dyDescent="0.2">
      <c r="AD455" s="82"/>
      <c r="AE455" s="82"/>
      <c r="AF455" s="81"/>
      <c r="AG455" s="82"/>
      <c r="AH455" s="101"/>
      <c r="AI455" s="82"/>
      <c r="AJ455" s="102"/>
      <c r="AK455" s="82"/>
      <c r="AL455" s="82"/>
      <c r="AM455" s="82"/>
      <c r="AP455" s="96"/>
    </row>
    <row r="456" spans="30:42" s="12" customFormat="1" x14ac:dyDescent="0.2">
      <c r="AD456" s="82"/>
      <c r="AE456" s="82"/>
      <c r="AF456" s="81"/>
      <c r="AG456" s="82"/>
      <c r="AH456" s="101"/>
      <c r="AI456" s="82"/>
      <c r="AJ456" s="102"/>
      <c r="AK456" s="82"/>
      <c r="AL456" s="82"/>
      <c r="AM456" s="82"/>
      <c r="AP456" s="96"/>
    </row>
    <row r="457" spans="30:42" s="12" customFormat="1" x14ac:dyDescent="0.2">
      <c r="AD457" s="82"/>
      <c r="AE457" s="82"/>
      <c r="AF457" s="81"/>
      <c r="AG457" s="82"/>
      <c r="AH457" s="101"/>
      <c r="AI457" s="82"/>
      <c r="AJ457" s="102"/>
      <c r="AK457" s="82"/>
      <c r="AL457" s="82"/>
      <c r="AM457" s="82"/>
      <c r="AP457" s="96"/>
    </row>
    <row r="458" spans="30:42" s="12" customFormat="1" x14ac:dyDescent="0.2">
      <c r="AD458" s="82"/>
      <c r="AE458" s="82"/>
      <c r="AF458" s="81"/>
      <c r="AG458" s="82"/>
      <c r="AH458" s="101"/>
      <c r="AI458" s="82"/>
      <c r="AJ458" s="102"/>
      <c r="AK458" s="82"/>
      <c r="AL458" s="82"/>
      <c r="AM458" s="82"/>
      <c r="AP458" s="96"/>
    </row>
    <row r="459" spans="30:42" s="12" customFormat="1" x14ac:dyDescent="0.2">
      <c r="AD459" s="82"/>
      <c r="AE459" s="82"/>
      <c r="AF459" s="81"/>
      <c r="AG459" s="82"/>
      <c r="AH459" s="101"/>
      <c r="AI459" s="82"/>
      <c r="AJ459" s="102"/>
      <c r="AK459" s="82"/>
      <c r="AL459" s="82"/>
      <c r="AM459" s="82"/>
      <c r="AP459" s="96"/>
    </row>
    <row r="460" spans="30:42" s="12" customFormat="1" x14ac:dyDescent="0.2">
      <c r="AD460" s="82"/>
      <c r="AE460" s="82"/>
      <c r="AF460" s="81"/>
      <c r="AG460" s="82"/>
      <c r="AH460" s="101"/>
      <c r="AI460" s="82"/>
      <c r="AJ460" s="102"/>
      <c r="AK460" s="82"/>
      <c r="AL460" s="82"/>
      <c r="AM460" s="82"/>
      <c r="AP460" s="96"/>
    </row>
    <row r="461" spans="30:42" s="12" customFormat="1" x14ac:dyDescent="0.2">
      <c r="AD461" s="82"/>
      <c r="AE461" s="82"/>
      <c r="AF461" s="81"/>
      <c r="AG461" s="82"/>
      <c r="AH461" s="101"/>
      <c r="AI461" s="82"/>
      <c r="AJ461" s="102"/>
      <c r="AK461" s="82"/>
      <c r="AL461" s="82"/>
      <c r="AM461" s="82"/>
      <c r="AP461" s="96"/>
    </row>
    <row r="462" spans="30:42" s="12" customFormat="1" x14ac:dyDescent="0.2">
      <c r="AD462" s="82"/>
      <c r="AE462" s="82"/>
      <c r="AF462" s="81"/>
      <c r="AG462" s="82"/>
      <c r="AH462" s="101"/>
      <c r="AI462" s="82"/>
      <c r="AJ462" s="102"/>
      <c r="AK462" s="82"/>
      <c r="AL462" s="82"/>
      <c r="AM462" s="82"/>
      <c r="AP462" s="96"/>
    </row>
    <row r="463" spans="30:42" s="12" customFormat="1" x14ac:dyDescent="0.2">
      <c r="AD463" s="82"/>
      <c r="AE463" s="82"/>
      <c r="AF463" s="81"/>
      <c r="AG463" s="82"/>
      <c r="AH463" s="101"/>
      <c r="AI463" s="82"/>
      <c r="AJ463" s="102"/>
      <c r="AK463" s="82"/>
      <c r="AL463" s="82"/>
      <c r="AM463" s="82"/>
      <c r="AP463" s="96"/>
    </row>
    <row r="464" spans="30:42" s="12" customFormat="1" x14ac:dyDescent="0.2">
      <c r="AD464" s="82"/>
      <c r="AE464" s="82"/>
      <c r="AF464" s="81"/>
      <c r="AG464" s="82"/>
      <c r="AH464" s="101"/>
      <c r="AI464" s="82"/>
      <c r="AJ464" s="102"/>
      <c r="AK464" s="82"/>
      <c r="AL464" s="82"/>
      <c r="AM464" s="82"/>
      <c r="AP464" s="96"/>
    </row>
    <row r="465" spans="30:42" s="12" customFormat="1" x14ac:dyDescent="0.2">
      <c r="AD465" s="82"/>
      <c r="AE465" s="82"/>
      <c r="AF465" s="81"/>
      <c r="AG465" s="82"/>
      <c r="AH465" s="101"/>
      <c r="AI465" s="82"/>
      <c r="AJ465" s="102"/>
      <c r="AK465" s="82"/>
      <c r="AL465" s="82"/>
      <c r="AM465" s="82"/>
      <c r="AP465" s="96"/>
    </row>
    <row r="466" spans="30:42" s="12" customFormat="1" x14ac:dyDescent="0.2">
      <c r="AD466" s="82"/>
      <c r="AE466" s="82"/>
      <c r="AF466" s="81"/>
      <c r="AG466" s="82"/>
      <c r="AH466" s="101"/>
      <c r="AI466" s="82"/>
      <c r="AJ466" s="102"/>
      <c r="AK466" s="82"/>
      <c r="AL466" s="82"/>
      <c r="AM466" s="82"/>
      <c r="AP466" s="96"/>
    </row>
    <row r="467" spans="30:42" s="12" customFormat="1" x14ac:dyDescent="0.2">
      <c r="AD467" s="82"/>
      <c r="AE467" s="82"/>
      <c r="AF467" s="81"/>
      <c r="AG467" s="82"/>
      <c r="AH467" s="101"/>
      <c r="AI467" s="82"/>
      <c r="AJ467" s="102"/>
      <c r="AK467" s="82"/>
      <c r="AL467" s="82"/>
      <c r="AM467" s="82"/>
      <c r="AP467" s="96"/>
    </row>
    <row r="468" spans="30:42" s="12" customFormat="1" x14ac:dyDescent="0.2">
      <c r="AD468" s="82"/>
      <c r="AE468" s="82"/>
      <c r="AF468" s="81"/>
      <c r="AG468" s="82"/>
      <c r="AH468" s="101"/>
      <c r="AI468" s="82"/>
      <c r="AJ468" s="102"/>
      <c r="AK468" s="82"/>
      <c r="AL468" s="82"/>
      <c r="AM468" s="82"/>
      <c r="AP468" s="96"/>
    </row>
    <row r="469" spans="30:42" s="12" customFormat="1" x14ac:dyDescent="0.2">
      <c r="AD469" s="82"/>
      <c r="AE469" s="82"/>
      <c r="AF469" s="81"/>
      <c r="AG469" s="82"/>
      <c r="AH469" s="101"/>
      <c r="AI469" s="82"/>
      <c r="AJ469" s="102"/>
      <c r="AK469" s="82"/>
      <c r="AL469" s="82"/>
      <c r="AM469" s="82"/>
      <c r="AP469" s="96"/>
    </row>
    <row r="470" spans="30:42" s="12" customFormat="1" x14ac:dyDescent="0.2">
      <c r="AD470" s="82"/>
      <c r="AE470" s="82"/>
      <c r="AF470" s="81"/>
      <c r="AG470" s="82"/>
      <c r="AH470" s="101"/>
      <c r="AI470" s="82"/>
      <c r="AJ470" s="102"/>
      <c r="AK470" s="82"/>
      <c r="AL470" s="82"/>
      <c r="AM470" s="82"/>
      <c r="AP470" s="96"/>
    </row>
    <row r="471" spans="30:42" s="12" customFormat="1" x14ac:dyDescent="0.2">
      <c r="AD471" s="82"/>
      <c r="AE471" s="82"/>
      <c r="AF471" s="81"/>
      <c r="AG471" s="82"/>
      <c r="AH471" s="101"/>
      <c r="AI471" s="82"/>
      <c r="AJ471" s="102"/>
      <c r="AK471" s="82"/>
      <c r="AL471" s="82"/>
      <c r="AM471" s="82"/>
      <c r="AP471" s="96"/>
    </row>
    <row r="472" spans="30:42" s="12" customFormat="1" x14ac:dyDescent="0.2">
      <c r="AD472" s="82"/>
      <c r="AE472" s="82"/>
      <c r="AF472" s="81"/>
      <c r="AG472" s="82"/>
      <c r="AH472" s="101"/>
      <c r="AI472" s="82"/>
      <c r="AJ472" s="102"/>
      <c r="AK472" s="82"/>
      <c r="AL472" s="82"/>
      <c r="AM472" s="82"/>
      <c r="AP472" s="96"/>
    </row>
    <row r="473" spans="30:42" s="12" customFormat="1" x14ac:dyDescent="0.2">
      <c r="AD473" s="82"/>
      <c r="AE473" s="82"/>
      <c r="AF473" s="81"/>
      <c r="AG473" s="82"/>
      <c r="AH473" s="101"/>
      <c r="AI473" s="82"/>
      <c r="AJ473" s="102"/>
      <c r="AK473" s="82"/>
      <c r="AL473" s="82"/>
      <c r="AM473" s="82"/>
      <c r="AP473" s="96"/>
    </row>
    <row r="474" spans="30:42" s="12" customFormat="1" x14ac:dyDescent="0.2">
      <c r="AD474" s="82"/>
      <c r="AE474" s="82"/>
      <c r="AF474" s="81"/>
      <c r="AG474" s="82"/>
      <c r="AH474" s="101"/>
      <c r="AI474" s="82"/>
      <c r="AJ474" s="102"/>
      <c r="AK474" s="82"/>
      <c r="AL474" s="82"/>
      <c r="AM474" s="82"/>
      <c r="AP474" s="96"/>
    </row>
    <row r="475" spans="30:42" s="12" customFormat="1" x14ac:dyDescent="0.2">
      <c r="AD475" s="82"/>
      <c r="AE475" s="82"/>
      <c r="AF475" s="81"/>
      <c r="AG475" s="82"/>
      <c r="AH475" s="101"/>
      <c r="AI475" s="82"/>
      <c r="AJ475" s="102"/>
      <c r="AK475" s="82"/>
      <c r="AL475" s="82"/>
      <c r="AM475" s="82"/>
      <c r="AP475" s="96"/>
    </row>
    <row r="476" spans="30:42" s="12" customFormat="1" x14ac:dyDescent="0.2">
      <c r="AD476" s="82"/>
      <c r="AE476" s="82"/>
      <c r="AF476" s="81"/>
      <c r="AG476" s="82"/>
      <c r="AH476" s="101"/>
      <c r="AI476" s="82"/>
      <c r="AJ476" s="102"/>
      <c r="AK476" s="82"/>
      <c r="AL476" s="82"/>
      <c r="AM476" s="82"/>
      <c r="AP476" s="96"/>
    </row>
    <row r="477" spans="30:42" s="12" customFormat="1" x14ac:dyDescent="0.2">
      <c r="AD477" s="82"/>
      <c r="AE477" s="82"/>
      <c r="AF477" s="81"/>
      <c r="AG477" s="82"/>
      <c r="AH477" s="101"/>
      <c r="AI477" s="82"/>
      <c r="AJ477" s="102"/>
      <c r="AK477" s="82"/>
      <c r="AL477" s="82"/>
      <c r="AM477" s="82"/>
      <c r="AP477" s="96"/>
    </row>
    <row r="478" spans="30:42" s="12" customFormat="1" x14ac:dyDescent="0.2">
      <c r="AD478" s="82"/>
      <c r="AE478" s="82"/>
      <c r="AF478" s="81"/>
      <c r="AG478" s="82"/>
      <c r="AH478" s="101"/>
      <c r="AI478" s="82"/>
      <c r="AJ478" s="102"/>
      <c r="AK478" s="82"/>
      <c r="AL478" s="82"/>
      <c r="AM478" s="82"/>
      <c r="AP478" s="96"/>
    </row>
    <row r="479" spans="30:42" s="12" customFormat="1" x14ac:dyDescent="0.2">
      <c r="AD479" s="82"/>
      <c r="AE479" s="82"/>
      <c r="AF479" s="81"/>
      <c r="AG479" s="82"/>
      <c r="AH479" s="101"/>
      <c r="AI479" s="82"/>
      <c r="AJ479" s="102"/>
      <c r="AK479" s="82"/>
      <c r="AL479" s="82"/>
      <c r="AM479" s="82"/>
      <c r="AP479" s="96"/>
    </row>
    <row r="480" spans="30:42" s="12" customFormat="1" x14ac:dyDescent="0.2">
      <c r="AD480" s="82"/>
      <c r="AE480" s="82"/>
      <c r="AF480" s="81"/>
      <c r="AG480" s="82"/>
      <c r="AH480" s="101"/>
      <c r="AI480" s="82"/>
      <c r="AJ480" s="102"/>
      <c r="AK480" s="82"/>
      <c r="AL480" s="82"/>
      <c r="AM480" s="82"/>
      <c r="AP480" s="96"/>
    </row>
    <row r="481" spans="30:42" s="12" customFormat="1" x14ac:dyDescent="0.2">
      <c r="AD481" s="82"/>
      <c r="AE481" s="82"/>
      <c r="AF481" s="81"/>
      <c r="AG481" s="82"/>
      <c r="AH481" s="101"/>
      <c r="AI481" s="82"/>
      <c r="AJ481" s="102"/>
      <c r="AK481" s="82"/>
      <c r="AL481" s="82"/>
      <c r="AM481" s="82"/>
      <c r="AP481" s="96"/>
    </row>
    <row r="482" spans="30:42" s="12" customFormat="1" x14ac:dyDescent="0.2">
      <c r="AD482" s="82"/>
      <c r="AE482" s="82"/>
      <c r="AF482" s="81"/>
      <c r="AG482" s="82"/>
      <c r="AH482" s="101"/>
      <c r="AI482" s="82"/>
      <c r="AJ482" s="102"/>
      <c r="AK482" s="82"/>
      <c r="AL482" s="82"/>
      <c r="AM482" s="82"/>
      <c r="AP482" s="96"/>
    </row>
    <row r="483" spans="30:42" s="12" customFormat="1" x14ac:dyDescent="0.2">
      <c r="AD483" s="82"/>
      <c r="AE483" s="82"/>
      <c r="AF483" s="81"/>
      <c r="AG483" s="82"/>
      <c r="AH483" s="101"/>
      <c r="AI483" s="82"/>
      <c r="AJ483" s="102"/>
      <c r="AK483" s="82"/>
      <c r="AL483" s="82"/>
      <c r="AM483" s="82"/>
      <c r="AP483" s="96"/>
    </row>
    <row r="484" spans="30:42" s="12" customFormat="1" x14ac:dyDescent="0.2">
      <c r="AD484" s="82"/>
      <c r="AE484" s="82"/>
      <c r="AF484" s="81"/>
      <c r="AG484" s="82"/>
      <c r="AH484" s="101"/>
      <c r="AI484" s="82"/>
      <c r="AJ484" s="102"/>
      <c r="AK484" s="82"/>
      <c r="AL484" s="82"/>
      <c r="AM484" s="82"/>
      <c r="AP484" s="96"/>
    </row>
    <row r="485" spans="30:42" s="12" customFormat="1" x14ac:dyDescent="0.2">
      <c r="AD485" s="82"/>
      <c r="AE485" s="82"/>
      <c r="AF485" s="81"/>
      <c r="AG485" s="82"/>
      <c r="AH485" s="101"/>
      <c r="AI485" s="82"/>
      <c r="AJ485" s="102"/>
      <c r="AK485" s="82"/>
      <c r="AL485" s="82"/>
      <c r="AM485" s="82"/>
      <c r="AP485" s="96"/>
    </row>
    <row r="486" spans="30:42" s="12" customFormat="1" x14ac:dyDescent="0.2">
      <c r="AD486" s="82"/>
      <c r="AE486" s="82"/>
      <c r="AF486" s="81"/>
      <c r="AG486" s="82"/>
      <c r="AH486" s="101"/>
      <c r="AI486" s="82"/>
      <c r="AJ486" s="102"/>
      <c r="AK486" s="82"/>
      <c r="AL486" s="82"/>
      <c r="AM486" s="82"/>
      <c r="AP486" s="96"/>
    </row>
    <row r="487" spans="30:42" s="12" customFormat="1" x14ac:dyDescent="0.2">
      <c r="AD487" s="82"/>
      <c r="AE487" s="82"/>
      <c r="AF487" s="81"/>
      <c r="AG487" s="82"/>
      <c r="AH487" s="101"/>
      <c r="AI487" s="82"/>
      <c r="AJ487" s="102"/>
      <c r="AK487" s="82"/>
      <c r="AL487" s="82"/>
      <c r="AM487" s="82"/>
      <c r="AP487" s="96"/>
    </row>
    <row r="488" spans="30:42" s="12" customFormat="1" x14ac:dyDescent="0.2">
      <c r="AD488" s="82"/>
      <c r="AE488" s="82"/>
      <c r="AF488" s="81"/>
      <c r="AG488" s="82"/>
      <c r="AH488" s="101"/>
      <c r="AI488" s="82"/>
      <c r="AJ488" s="102"/>
      <c r="AK488" s="82"/>
      <c r="AL488" s="82"/>
      <c r="AM488" s="82"/>
      <c r="AP488" s="96"/>
    </row>
    <row r="489" spans="30:42" s="12" customFormat="1" x14ac:dyDescent="0.2">
      <c r="AD489" s="82"/>
      <c r="AE489" s="82"/>
      <c r="AF489" s="81"/>
      <c r="AG489" s="82"/>
      <c r="AH489" s="101"/>
      <c r="AI489" s="82"/>
      <c r="AJ489" s="102"/>
      <c r="AK489" s="82"/>
      <c r="AL489" s="82"/>
      <c r="AM489" s="82"/>
      <c r="AP489" s="96"/>
    </row>
    <row r="490" spans="30:42" s="12" customFormat="1" x14ac:dyDescent="0.2">
      <c r="AD490" s="82"/>
      <c r="AE490" s="82"/>
      <c r="AF490" s="81"/>
      <c r="AG490" s="82"/>
      <c r="AH490" s="101"/>
      <c r="AI490" s="82"/>
      <c r="AJ490" s="102"/>
      <c r="AK490" s="82"/>
      <c r="AL490" s="82"/>
      <c r="AM490" s="82"/>
      <c r="AP490" s="96"/>
    </row>
    <row r="491" spans="30:42" s="12" customFormat="1" x14ac:dyDescent="0.2">
      <c r="AD491" s="82"/>
      <c r="AE491" s="82"/>
      <c r="AF491" s="81"/>
      <c r="AG491" s="82"/>
      <c r="AH491" s="101"/>
      <c r="AI491" s="82"/>
      <c r="AJ491" s="102"/>
      <c r="AK491" s="82"/>
      <c r="AL491" s="82"/>
      <c r="AM491" s="82"/>
      <c r="AP491" s="96"/>
    </row>
    <row r="492" spans="30:42" s="12" customFormat="1" x14ac:dyDescent="0.2">
      <c r="AD492" s="82"/>
      <c r="AE492" s="82"/>
      <c r="AF492" s="81"/>
      <c r="AG492" s="82"/>
      <c r="AH492" s="101"/>
      <c r="AI492" s="82"/>
      <c r="AJ492" s="102"/>
      <c r="AK492" s="82"/>
      <c r="AL492" s="82"/>
      <c r="AM492" s="82"/>
      <c r="AP492" s="96"/>
    </row>
    <row r="493" spans="30:42" s="12" customFormat="1" x14ac:dyDescent="0.2">
      <c r="AD493" s="82"/>
      <c r="AE493" s="82"/>
      <c r="AF493" s="81"/>
      <c r="AG493" s="82"/>
      <c r="AH493" s="101"/>
      <c r="AI493" s="82"/>
      <c r="AJ493" s="102"/>
      <c r="AK493" s="82"/>
      <c r="AL493" s="82"/>
      <c r="AM493" s="82"/>
      <c r="AP493" s="96"/>
    </row>
    <row r="494" spans="30:42" s="12" customFormat="1" x14ac:dyDescent="0.2">
      <c r="AD494" s="82"/>
      <c r="AE494" s="82"/>
      <c r="AF494" s="81"/>
      <c r="AG494" s="82"/>
      <c r="AH494" s="101"/>
      <c r="AI494" s="82"/>
      <c r="AJ494" s="102"/>
      <c r="AK494" s="82"/>
      <c r="AL494" s="82"/>
      <c r="AM494" s="82"/>
      <c r="AP494" s="96"/>
    </row>
    <row r="495" spans="30:42" s="12" customFormat="1" x14ac:dyDescent="0.2">
      <c r="AD495" s="82"/>
      <c r="AE495" s="82"/>
      <c r="AF495" s="81"/>
      <c r="AG495" s="82"/>
      <c r="AH495" s="101"/>
      <c r="AI495" s="82"/>
      <c r="AJ495" s="102"/>
      <c r="AK495" s="82"/>
      <c r="AL495" s="82"/>
      <c r="AM495" s="82"/>
      <c r="AP495" s="96"/>
    </row>
    <row r="496" spans="30:42" s="12" customFormat="1" x14ac:dyDescent="0.2">
      <c r="AD496" s="82"/>
      <c r="AE496" s="82"/>
      <c r="AF496" s="81"/>
      <c r="AG496" s="82"/>
      <c r="AH496" s="101"/>
      <c r="AI496" s="82"/>
      <c r="AJ496" s="102"/>
      <c r="AK496" s="82"/>
      <c r="AL496" s="82"/>
      <c r="AM496" s="82"/>
      <c r="AP496" s="96"/>
    </row>
    <row r="497" spans="30:42" s="12" customFormat="1" x14ac:dyDescent="0.2">
      <c r="AD497" s="82"/>
      <c r="AE497" s="82"/>
      <c r="AF497" s="81"/>
      <c r="AG497" s="82"/>
      <c r="AH497" s="101"/>
      <c r="AI497" s="82"/>
      <c r="AJ497" s="102"/>
      <c r="AK497" s="82"/>
      <c r="AL497" s="82"/>
      <c r="AM497" s="82"/>
      <c r="AP497" s="96"/>
    </row>
    <row r="498" spans="30:42" s="12" customFormat="1" x14ac:dyDescent="0.2">
      <c r="AD498" s="82"/>
      <c r="AE498" s="82"/>
      <c r="AF498" s="81"/>
      <c r="AG498" s="82"/>
      <c r="AH498" s="101"/>
      <c r="AI498" s="82"/>
      <c r="AJ498" s="102"/>
      <c r="AK498" s="82"/>
      <c r="AL498" s="82"/>
      <c r="AM498" s="82"/>
      <c r="AP498" s="96"/>
    </row>
    <row r="499" spans="30:42" s="12" customFormat="1" x14ac:dyDescent="0.2">
      <c r="AD499" s="82"/>
      <c r="AE499" s="82"/>
      <c r="AF499" s="81"/>
      <c r="AG499" s="82"/>
      <c r="AH499" s="101"/>
      <c r="AI499" s="82"/>
      <c r="AJ499" s="102"/>
      <c r="AK499" s="82"/>
      <c r="AL499" s="82"/>
      <c r="AM499" s="82"/>
      <c r="AP499" s="96"/>
    </row>
    <row r="500" spans="30:42" s="12" customFormat="1" x14ac:dyDescent="0.2">
      <c r="AD500" s="82"/>
      <c r="AE500" s="82"/>
      <c r="AF500" s="81"/>
      <c r="AG500" s="82"/>
      <c r="AH500" s="101"/>
      <c r="AI500" s="82"/>
      <c r="AJ500" s="102"/>
      <c r="AK500" s="82"/>
      <c r="AL500" s="82"/>
      <c r="AM500" s="82"/>
      <c r="AP500" s="96"/>
    </row>
    <row r="501" spans="30:42" s="12" customFormat="1" x14ac:dyDescent="0.2">
      <c r="AD501" s="82"/>
      <c r="AE501" s="82"/>
      <c r="AF501" s="81"/>
      <c r="AG501" s="82"/>
      <c r="AH501" s="101"/>
      <c r="AI501" s="82"/>
      <c r="AJ501" s="102"/>
      <c r="AK501" s="82"/>
      <c r="AL501" s="82"/>
      <c r="AM501" s="82"/>
      <c r="AP501" s="96"/>
    </row>
    <row r="502" spans="30:42" s="12" customFormat="1" x14ac:dyDescent="0.2">
      <c r="AD502" s="82"/>
      <c r="AE502" s="82"/>
      <c r="AF502" s="81"/>
      <c r="AG502" s="82"/>
      <c r="AH502" s="101"/>
      <c r="AI502" s="82"/>
      <c r="AJ502" s="102"/>
      <c r="AK502" s="82"/>
      <c r="AL502" s="82"/>
      <c r="AM502" s="82"/>
      <c r="AP502" s="96"/>
    </row>
    <row r="503" spans="30:42" s="12" customFormat="1" x14ac:dyDescent="0.2">
      <c r="AD503" s="82"/>
      <c r="AE503" s="82"/>
      <c r="AF503" s="81"/>
      <c r="AG503" s="82"/>
      <c r="AH503" s="101"/>
      <c r="AI503" s="82"/>
      <c r="AJ503" s="102"/>
      <c r="AK503" s="82"/>
      <c r="AL503" s="82"/>
      <c r="AM503" s="82"/>
      <c r="AP503" s="96"/>
    </row>
    <row r="504" spans="30:42" s="12" customFormat="1" x14ac:dyDescent="0.2">
      <c r="AD504" s="82"/>
      <c r="AE504" s="82"/>
      <c r="AF504" s="81"/>
      <c r="AG504" s="82"/>
      <c r="AH504" s="101"/>
      <c r="AI504" s="82"/>
      <c r="AJ504" s="102"/>
      <c r="AK504" s="82"/>
      <c r="AL504" s="82"/>
      <c r="AM504" s="82"/>
      <c r="AP504" s="96"/>
    </row>
    <row r="505" spans="30:42" s="12" customFormat="1" x14ac:dyDescent="0.2">
      <c r="AD505" s="82"/>
      <c r="AE505" s="82"/>
      <c r="AF505" s="81"/>
      <c r="AG505" s="82"/>
      <c r="AH505" s="101"/>
      <c r="AI505" s="82"/>
      <c r="AJ505" s="102"/>
      <c r="AK505" s="82"/>
      <c r="AL505" s="82"/>
      <c r="AM505" s="82"/>
      <c r="AP505" s="96"/>
    </row>
    <row r="506" spans="30:42" s="12" customFormat="1" x14ac:dyDescent="0.2">
      <c r="AD506" s="82"/>
      <c r="AE506" s="82"/>
      <c r="AF506" s="81"/>
      <c r="AG506" s="82"/>
      <c r="AH506" s="101"/>
      <c r="AI506" s="82"/>
      <c r="AJ506" s="102"/>
      <c r="AK506" s="82"/>
      <c r="AL506" s="82"/>
      <c r="AM506" s="82"/>
      <c r="AP506" s="96"/>
    </row>
    <row r="507" spans="30:42" s="12" customFormat="1" x14ac:dyDescent="0.2">
      <c r="AD507" s="82"/>
      <c r="AE507" s="82"/>
      <c r="AF507" s="81"/>
      <c r="AG507" s="82"/>
      <c r="AH507" s="101"/>
      <c r="AI507" s="82"/>
      <c r="AJ507" s="102"/>
      <c r="AK507" s="82"/>
      <c r="AL507" s="82"/>
      <c r="AM507" s="82"/>
      <c r="AP507" s="96"/>
    </row>
    <row r="508" spans="30:42" s="12" customFormat="1" x14ac:dyDescent="0.2">
      <c r="AD508" s="82"/>
      <c r="AE508" s="82"/>
      <c r="AF508" s="81"/>
      <c r="AG508" s="82"/>
      <c r="AH508" s="101"/>
      <c r="AI508" s="82"/>
      <c r="AJ508" s="102"/>
      <c r="AK508" s="82"/>
      <c r="AL508" s="82"/>
      <c r="AM508" s="82"/>
      <c r="AP508" s="96"/>
    </row>
    <row r="509" spans="30:42" s="12" customFormat="1" x14ac:dyDescent="0.2">
      <c r="AD509" s="82"/>
      <c r="AE509" s="82"/>
      <c r="AF509" s="81"/>
      <c r="AG509" s="82"/>
      <c r="AH509" s="101"/>
      <c r="AI509" s="82"/>
      <c r="AJ509" s="102"/>
      <c r="AK509" s="82"/>
      <c r="AL509" s="82"/>
      <c r="AM509" s="82"/>
      <c r="AP509" s="96"/>
    </row>
    <row r="510" spans="30:42" s="12" customFormat="1" x14ac:dyDescent="0.2">
      <c r="AD510" s="82"/>
      <c r="AE510" s="82"/>
      <c r="AF510" s="81"/>
      <c r="AG510" s="82"/>
      <c r="AH510" s="101"/>
      <c r="AI510" s="82"/>
      <c r="AJ510" s="102"/>
      <c r="AK510" s="82"/>
      <c r="AL510" s="82"/>
      <c r="AM510" s="82"/>
      <c r="AP510" s="96"/>
    </row>
    <row r="511" spans="30:42" s="12" customFormat="1" x14ac:dyDescent="0.2">
      <c r="AD511" s="82"/>
      <c r="AE511" s="82"/>
      <c r="AF511" s="81"/>
      <c r="AG511" s="82"/>
      <c r="AH511" s="101"/>
      <c r="AI511" s="82"/>
      <c r="AJ511" s="102"/>
      <c r="AK511" s="82"/>
      <c r="AL511" s="82"/>
      <c r="AM511" s="82"/>
      <c r="AP511" s="96"/>
    </row>
    <row r="512" spans="30:42" s="12" customFormat="1" x14ac:dyDescent="0.2">
      <c r="AD512" s="82"/>
      <c r="AE512" s="82"/>
      <c r="AF512" s="81"/>
      <c r="AG512" s="82"/>
      <c r="AH512" s="101"/>
      <c r="AI512" s="82"/>
      <c r="AJ512" s="102"/>
      <c r="AK512" s="82"/>
      <c r="AL512" s="82"/>
      <c r="AM512" s="82"/>
      <c r="AP512" s="96"/>
    </row>
    <row r="513" spans="30:42" s="12" customFormat="1" x14ac:dyDescent="0.2">
      <c r="AD513" s="82"/>
      <c r="AE513" s="82"/>
      <c r="AF513" s="81"/>
      <c r="AG513" s="82"/>
      <c r="AH513" s="101"/>
      <c r="AI513" s="82"/>
      <c r="AJ513" s="102"/>
      <c r="AK513" s="82"/>
      <c r="AL513" s="82"/>
      <c r="AM513" s="82"/>
      <c r="AP513" s="96"/>
    </row>
    <row r="514" spans="30:42" s="12" customFormat="1" x14ac:dyDescent="0.2">
      <c r="AD514" s="82"/>
      <c r="AE514" s="82"/>
      <c r="AF514" s="81"/>
      <c r="AG514" s="82"/>
      <c r="AH514" s="101"/>
      <c r="AI514" s="82"/>
      <c r="AJ514" s="102"/>
      <c r="AK514" s="82"/>
      <c r="AL514" s="82"/>
      <c r="AM514" s="82"/>
      <c r="AP514" s="96"/>
    </row>
    <row r="515" spans="30:42" s="12" customFormat="1" x14ac:dyDescent="0.2">
      <c r="AD515" s="82"/>
      <c r="AE515" s="82"/>
      <c r="AF515" s="81"/>
      <c r="AG515" s="82"/>
      <c r="AH515" s="101"/>
      <c r="AI515" s="82"/>
      <c r="AJ515" s="102"/>
      <c r="AK515" s="82"/>
      <c r="AL515" s="82"/>
      <c r="AM515" s="82"/>
      <c r="AP515" s="96"/>
    </row>
    <row r="516" spans="30:42" s="12" customFormat="1" x14ac:dyDescent="0.2">
      <c r="AD516" s="82"/>
      <c r="AE516" s="82"/>
      <c r="AF516" s="81"/>
      <c r="AG516" s="82"/>
      <c r="AH516" s="101"/>
      <c r="AI516" s="82"/>
      <c r="AJ516" s="102"/>
      <c r="AK516" s="82"/>
      <c r="AL516" s="82"/>
      <c r="AM516" s="82"/>
      <c r="AP516" s="96"/>
    </row>
    <row r="517" spans="30:42" s="12" customFormat="1" x14ac:dyDescent="0.2">
      <c r="AD517" s="82"/>
      <c r="AE517" s="82"/>
      <c r="AF517" s="81"/>
      <c r="AG517" s="82"/>
      <c r="AH517" s="101"/>
      <c r="AI517" s="82"/>
      <c r="AJ517" s="102"/>
      <c r="AK517" s="82"/>
      <c r="AL517" s="82"/>
      <c r="AM517" s="82"/>
      <c r="AP517" s="96"/>
    </row>
    <row r="518" spans="30:42" s="12" customFormat="1" x14ac:dyDescent="0.2">
      <c r="AD518" s="82"/>
      <c r="AE518" s="82"/>
      <c r="AF518" s="81"/>
      <c r="AG518" s="82"/>
      <c r="AH518" s="101"/>
      <c r="AI518" s="82"/>
      <c r="AJ518" s="102"/>
      <c r="AK518" s="82"/>
      <c r="AL518" s="82"/>
      <c r="AM518" s="82"/>
      <c r="AP518" s="96"/>
    </row>
    <row r="519" spans="30:42" s="12" customFormat="1" x14ac:dyDescent="0.2">
      <c r="AD519" s="82"/>
      <c r="AE519" s="82"/>
      <c r="AF519" s="81"/>
      <c r="AG519" s="82"/>
      <c r="AH519" s="101"/>
      <c r="AI519" s="82"/>
      <c r="AJ519" s="102"/>
      <c r="AK519" s="82"/>
      <c r="AL519" s="82"/>
      <c r="AM519" s="82"/>
      <c r="AP519" s="96"/>
    </row>
    <row r="520" spans="30:42" s="12" customFormat="1" x14ac:dyDescent="0.2">
      <c r="AD520" s="82"/>
      <c r="AE520" s="82"/>
      <c r="AF520" s="81"/>
      <c r="AG520" s="82"/>
      <c r="AH520" s="101"/>
      <c r="AI520" s="82"/>
      <c r="AJ520" s="102"/>
      <c r="AK520" s="82"/>
      <c r="AL520" s="82"/>
      <c r="AM520" s="82"/>
      <c r="AP520" s="96"/>
    </row>
    <row r="521" spans="30:42" s="12" customFormat="1" x14ac:dyDescent="0.2">
      <c r="AD521" s="82"/>
      <c r="AE521" s="82"/>
      <c r="AF521" s="81"/>
      <c r="AG521" s="82"/>
      <c r="AH521" s="101"/>
      <c r="AI521" s="82"/>
      <c r="AJ521" s="102"/>
      <c r="AK521" s="82"/>
      <c r="AL521" s="82"/>
      <c r="AM521" s="82"/>
      <c r="AP521" s="96"/>
    </row>
    <row r="522" spans="30:42" s="12" customFormat="1" x14ac:dyDescent="0.2">
      <c r="AD522" s="82"/>
      <c r="AE522" s="82"/>
      <c r="AF522" s="81"/>
      <c r="AG522" s="82"/>
      <c r="AH522" s="101"/>
      <c r="AI522" s="82"/>
      <c r="AJ522" s="102"/>
      <c r="AK522" s="82"/>
      <c r="AL522" s="82"/>
      <c r="AM522" s="82"/>
      <c r="AP522" s="96"/>
    </row>
    <row r="523" spans="30:42" s="12" customFormat="1" x14ac:dyDescent="0.2">
      <c r="AD523" s="82"/>
      <c r="AE523" s="82"/>
      <c r="AF523" s="81"/>
      <c r="AG523" s="82"/>
      <c r="AH523" s="101"/>
      <c r="AI523" s="82"/>
      <c r="AJ523" s="102"/>
      <c r="AK523" s="82"/>
      <c r="AL523" s="82"/>
      <c r="AM523" s="82"/>
      <c r="AP523" s="96"/>
    </row>
    <row r="524" spans="30:42" s="12" customFormat="1" x14ac:dyDescent="0.2">
      <c r="AD524" s="82"/>
      <c r="AE524" s="82"/>
      <c r="AF524" s="81"/>
      <c r="AG524" s="82"/>
      <c r="AH524" s="101"/>
      <c r="AI524" s="82"/>
      <c r="AJ524" s="102"/>
      <c r="AK524" s="82"/>
      <c r="AL524" s="82"/>
      <c r="AM524" s="82"/>
      <c r="AP524" s="96"/>
    </row>
    <row r="525" spans="30:42" s="12" customFormat="1" x14ac:dyDescent="0.2">
      <c r="AD525" s="82"/>
      <c r="AE525" s="82"/>
      <c r="AF525" s="81"/>
      <c r="AG525" s="82"/>
      <c r="AH525" s="101"/>
      <c r="AI525" s="82"/>
      <c r="AJ525" s="102"/>
      <c r="AK525" s="82"/>
      <c r="AL525" s="82"/>
      <c r="AM525" s="82"/>
      <c r="AP525" s="96"/>
    </row>
    <row r="526" spans="30:42" s="12" customFormat="1" x14ac:dyDescent="0.2">
      <c r="AD526" s="82"/>
      <c r="AE526" s="82"/>
      <c r="AF526" s="81"/>
      <c r="AG526" s="82"/>
      <c r="AH526" s="101"/>
      <c r="AI526" s="82"/>
      <c r="AJ526" s="102"/>
      <c r="AK526" s="82"/>
      <c r="AL526" s="82"/>
      <c r="AM526" s="82"/>
      <c r="AP526" s="96"/>
    </row>
    <row r="527" spans="30:42" s="12" customFormat="1" x14ac:dyDescent="0.2">
      <c r="AD527" s="82"/>
      <c r="AE527" s="82"/>
      <c r="AF527" s="81"/>
      <c r="AG527" s="82"/>
      <c r="AH527" s="101"/>
      <c r="AI527" s="82"/>
      <c r="AJ527" s="102"/>
      <c r="AK527" s="82"/>
      <c r="AL527" s="82"/>
      <c r="AM527" s="82"/>
      <c r="AP527" s="96"/>
    </row>
    <row r="528" spans="30:42" s="12" customFormat="1" x14ac:dyDescent="0.2">
      <c r="AD528" s="82"/>
      <c r="AE528" s="82"/>
      <c r="AF528" s="81"/>
      <c r="AG528" s="82"/>
      <c r="AH528" s="101"/>
      <c r="AI528" s="82"/>
      <c r="AJ528" s="102"/>
      <c r="AK528" s="82"/>
      <c r="AL528" s="82"/>
      <c r="AM528" s="82"/>
      <c r="AP528" s="96"/>
    </row>
    <row r="529" spans="30:42" s="12" customFormat="1" x14ac:dyDescent="0.2">
      <c r="AD529" s="82"/>
      <c r="AE529" s="82"/>
      <c r="AF529" s="81"/>
      <c r="AG529" s="82"/>
      <c r="AH529" s="101"/>
      <c r="AI529" s="82"/>
      <c r="AJ529" s="102"/>
      <c r="AK529" s="82"/>
      <c r="AL529" s="82"/>
      <c r="AM529" s="82"/>
      <c r="AP529" s="96"/>
    </row>
    <row r="530" spans="30:42" s="12" customFormat="1" x14ac:dyDescent="0.2">
      <c r="AD530" s="82"/>
      <c r="AE530" s="82"/>
      <c r="AF530" s="81"/>
      <c r="AG530" s="82"/>
      <c r="AH530" s="101"/>
      <c r="AI530" s="82"/>
      <c r="AJ530" s="102"/>
      <c r="AK530" s="82"/>
      <c r="AL530" s="82"/>
      <c r="AM530" s="82"/>
      <c r="AP530" s="96"/>
    </row>
    <row r="531" spans="30:42" s="12" customFormat="1" x14ac:dyDescent="0.2">
      <c r="AD531" s="82"/>
      <c r="AE531" s="82"/>
      <c r="AF531" s="81"/>
      <c r="AG531" s="82"/>
      <c r="AH531" s="101"/>
      <c r="AI531" s="82"/>
      <c r="AJ531" s="102"/>
      <c r="AK531" s="82"/>
      <c r="AL531" s="82"/>
      <c r="AM531" s="82"/>
      <c r="AP531" s="96"/>
    </row>
    <row r="532" spans="30:42" s="12" customFormat="1" x14ac:dyDescent="0.2">
      <c r="AD532" s="82"/>
      <c r="AE532" s="82"/>
      <c r="AF532" s="81"/>
      <c r="AG532" s="82"/>
      <c r="AH532" s="101"/>
      <c r="AI532" s="82"/>
      <c r="AJ532" s="102"/>
      <c r="AK532" s="82"/>
      <c r="AL532" s="82"/>
      <c r="AM532" s="82"/>
      <c r="AP532" s="96"/>
    </row>
    <row r="533" spans="30:42" s="12" customFormat="1" x14ac:dyDescent="0.2">
      <c r="AD533" s="82"/>
      <c r="AE533" s="82"/>
      <c r="AF533" s="81"/>
      <c r="AG533" s="82"/>
      <c r="AH533" s="101"/>
      <c r="AI533" s="82"/>
      <c r="AJ533" s="102"/>
      <c r="AK533" s="82"/>
      <c r="AL533" s="82"/>
      <c r="AM533" s="82"/>
      <c r="AP533" s="96"/>
    </row>
    <row r="534" spans="30:42" s="12" customFormat="1" x14ac:dyDescent="0.2">
      <c r="AD534" s="82"/>
      <c r="AE534" s="82"/>
      <c r="AF534" s="81"/>
      <c r="AG534" s="82"/>
      <c r="AH534" s="101"/>
      <c r="AI534" s="82"/>
      <c r="AJ534" s="102"/>
      <c r="AK534" s="82"/>
      <c r="AL534" s="82"/>
      <c r="AM534" s="82"/>
      <c r="AP534" s="96"/>
    </row>
    <row r="535" spans="30:42" s="12" customFormat="1" x14ac:dyDescent="0.2">
      <c r="AD535" s="82"/>
      <c r="AE535" s="82"/>
      <c r="AF535" s="81"/>
      <c r="AG535" s="82"/>
      <c r="AH535" s="101"/>
      <c r="AI535" s="82"/>
      <c r="AJ535" s="102"/>
      <c r="AK535" s="82"/>
      <c r="AL535" s="82"/>
      <c r="AM535" s="82"/>
      <c r="AP535" s="96"/>
    </row>
    <row r="536" spans="30:42" s="12" customFormat="1" x14ac:dyDescent="0.2">
      <c r="AD536" s="82"/>
      <c r="AE536" s="82"/>
      <c r="AF536" s="81"/>
      <c r="AG536" s="82"/>
      <c r="AH536" s="101"/>
      <c r="AI536" s="82"/>
      <c r="AJ536" s="102"/>
      <c r="AK536" s="82"/>
      <c r="AL536" s="82"/>
      <c r="AM536" s="82"/>
      <c r="AP536" s="96"/>
    </row>
    <row r="537" spans="30:42" s="12" customFormat="1" x14ac:dyDescent="0.2">
      <c r="AD537" s="82"/>
      <c r="AE537" s="82"/>
      <c r="AF537" s="81"/>
      <c r="AG537" s="82"/>
      <c r="AH537" s="101"/>
      <c r="AI537" s="82"/>
      <c r="AJ537" s="102"/>
      <c r="AK537" s="82"/>
      <c r="AL537" s="82"/>
      <c r="AM537" s="82"/>
      <c r="AP537" s="96"/>
    </row>
    <row r="538" spans="30:42" s="12" customFormat="1" x14ac:dyDescent="0.2">
      <c r="AD538" s="82"/>
      <c r="AE538" s="82"/>
      <c r="AF538" s="81"/>
      <c r="AG538" s="82"/>
      <c r="AH538" s="101"/>
      <c r="AI538" s="82"/>
      <c r="AJ538" s="102"/>
      <c r="AK538" s="82"/>
      <c r="AL538" s="82"/>
      <c r="AM538" s="82"/>
      <c r="AP538" s="96"/>
    </row>
    <row r="539" spans="30:42" s="12" customFormat="1" x14ac:dyDescent="0.2">
      <c r="AD539" s="82"/>
      <c r="AE539" s="82"/>
      <c r="AF539" s="81"/>
      <c r="AG539" s="82"/>
      <c r="AH539" s="101"/>
      <c r="AI539" s="82"/>
      <c r="AJ539" s="102"/>
      <c r="AK539" s="82"/>
      <c r="AL539" s="82"/>
      <c r="AM539" s="82"/>
      <c r="AP539" s="96"/>
    </row>
    <row r="540" spans="30:42" s="12" customFormat="1" x14ac:dyDescent="0.2">
      <c r="AD540" s="82"/>
      <c r="AE540" s="82"/>
      <c r="AF540" s="81"/>
      <c r="AG540" s="82"/>
      <c r="AH540" s="101"/>
      <c r="AI540" s="82"/>
      <c r="AJ540" s="102"/>
      <c r="AK540" s="82"/>
      <c r="AL540" s="82"/>
      <c r="AM540" s="82"/>
      <c r="AP540" s="96"/>
    </row>
    <row r="541" spans="30:42" s="12" customFormat="1" x14ac:dyDescent="0.2">
      <c r="AD541" s="82"/>
      <c r="AE541" s="82"/>
      <c r="AF541" s="81"/>
      <c r="AG541" s="82"/>
      <c r="AH541" s="101"/>
      <c r="AI541" s="82"/>
      <c r="AJ541" s="102"/>
      <c r="AK541" s="82"/>
      <c r="AL541" s="82"/>
      <c r="AM541" s="82"/>
      <c r="AP541" s="96"/>
    </row>
    <row r="542" spans="30:42" s="12" customFormat="1" x14ac:dyDescent="0.2">
      <c r="AD542" s="82"/>
      <c r="AE542" s="82"/>
      <c r="AF542" s="81"/>
      <c r="AG542" s="82"/>
      <c r="AH542" s="101"/>
      <c r="AI542" s="82"/>
      <c r="AJ542" s="102"/>
      <c r="AK542" s="82"/>
      <c r="AL542" s="82"/>
      <c r="AM542" s="82"/>
      <c r="AP542" s="96"/>
    </row>
    <row r="543" spans="30:42" s="12" customFormat="1" x14ac:dyDescent="0.2">
      <c r="AD543" s="82"/>
      <c r="AE543" s="82"/>
      <c r="AF543" s="81"/>
      <c r="AG543" s="82"/>
      <c r="AH543" s="101"/>
      <c r="AI543" s="82"/>
      <c r="AJ543" s="102"/>
      <c r="AK543" s="82"/>
      <c r="AL543" s="82"/>
      <c r="AM543" s="82"/>
      <c r="AP543" s="96"/>
    </row>
    <row r="544" spans="30:42" s="12" customFormat="1" x14ac:dyDescent="0.2">
      <c r="AD544" s="82"/>
      <c r="AE544" s="82"/>
      <c r="AF544" s="81"/>
      <c r="AG544" s="82"/>
      <c r="AH544" s="101"/>
      <c r="AI544" s="82"/>
      <c r="AJ544" s="102"/>
      <c r="AK544" s="82"/>
      <c r="AL544" s="82"/>
      <c r="AM544" s="82"/>
      <c r="AP544" s="96"/>
    </row>
    <row r="545" spans="30:42" s="12" customFormat="1" x14ac:dyDescent="0.2">
      <c r="AD545" s="82"/>
      <c r="AE545" s="82"/>
      <c r="AF545" s="81"/>
      <c r="AG545" s="82"/>
      <c r="AH545" s="101"/>
      <c r="AI545" s="82"/>
      <c r="AJ545" s="102"/>
      <c r="AK545" s="82"/>
      <c r="AL545" s="82"/>
      <c r="AM545" s="82"/>
      <c r="AP545" s="96"/>
    </row>
    <row r="546" spans="30:42" s="12" customFormat="1" x14ac:dyDescent="0.2">
      <c r="AD546" s="82"/>
      <c r="AE546" s="82"/>
      <c r="AF546" s="81"/>
      <c r="AG546" s="82"/>
      <c r="AH546" s="101"/>
      <c r="AI546" s="82"/>
      <c r="AJ546" s="102"/>
      <c r="AK546" s="82"/>
      <c r="AL546" s="82"/>
      <c r="AM546" s="82"/>
      <c r="AP546" s="96"/>
    </row>
    <row r="547" spans="30:42" s="12" customFormat="1" x14ac:dyDescent="0.2">
      <c r="AD547" s="82"/>
      <c r="AE547" s="82"/>
      <c r="AF547" s="81"/>
      <c r="AG547" s="82"/>
      <c r="AH547" s="101"/>
      <c r="AI547" s="82"/>
      <c r="AJ547" s="102"/>
      <c r="AK547" s="82"/>
      <c r="AL547" s="82"/>
      <c r="AM547" s="82"/>
      <c r="AP547" s="96"/>
    </row>
    <row r="548" spans="30:42" s="12" customFormat="1" x14ac:dyDescent="0.2">
      <c r="AD548" s="82"/>
      <c r="AE548" s="82"/>
      <c r="AF548" s="81"/>
      <c r="AG548" s="82"/>
      <c r="AH548" s="101"/>
      <c r="AI548" s="82"/>
      <c r="AJ548" s="102"/>
      <c r="AK548" s="82"/>
      <c r="AL548" s="82"/>
      <c r="AM548" s="82"/>
      <c r="AP548" s="96"/>
    </row>
    <row r="549" spans="30:42" s="12" customFormat="1" x14ac:dyDescent="0.2">
      <c r="AD549" s="82"/>
      <c r="AE549" s="82"/>
      <c r="AF549" s="81"/>
      <c r="AG549" s="82"/>
      <c r="AH549" s="101"/>
      <c r="AI549" s="82"/>
      <c r="AJ549" s="102"/>
      <c r="AK549" s="82"/>
      <c r="AL549" s="82"/>
      <c r="AM549" s="82"/>
      <c r="AP549" s="96"/>
    </row>
    <row r="550" spans="30:42" s="12" customFormat="1" x14ac:dyDescent="0.2">
      <c r="AD550" s="82"/>
      <c r="AE550" s="82"/>
      <c r="AF550" s="81"/>
      <c r="AG550" s="82"/>
      <c r="AH550" s="101"/>
      <c r="AI550" s="82"/>
      <c r="AJ550" s="102"/>
      <c r="AK550" s="82"/>
      <c r="AL550" s="82"/>
      <c r="AM550" s="82"/>
      <c r="AP550" s="96"/>
    </row>
    <row r="551" spans="30:42" s="12" customFormat="1" x14ac:dyDescent="0.2">
      <c r="AD551" s="82"/>
      <c r="AE551" s="82"/>
      <c r="AF551" s="81"/>
      <c r="AG551" s="82"/>
      <c r="AH551" s="101"/>
      <c r="AI551" s="82"/>
      <c r="AJ551" s="102"/>
      <c r="AK551" s="82"/>
      <c r="AL551" s="82"/>
      <c r="AM551" s="82"/>
      <c r="AP551" s="96"/>
    </row>
    <row r="552" spans="30:42" s="12" customFormat="1" x14ac:dyDescent="0.2">
      <c r="AD552" s="82"/>
      <c r="AE552" s="82"/>
      <c r="AF552" s="81"/>
      <c r="AG552" s="82"/>
      <c r="AH552" s="101"/>
      <c r="AI552" s="82"/>
      <c r="AJ552" s="102"/>
      <c r="AK552" s="82"/>
      <c r="AL552" s="82"/>
      <c r="AM552" s="82"/>
      <c r="AP552" s="96"/>
    </row>
    <row r="553" spans="30:42" s="12" customFormat="1" x14ac:dyDescent="0.2">
      <c r="AD553" s="82"/>
      <c r="AE553" s="82"/>
      <c r="AF553" s="81"/>
      <c r="AG553" s="82"/>
      <c r="AH553" s="101"/>
      <c r="AI553" s="82"/>
      <c r="AJ553" s="102"/>
      <c r="AK553" s="82"/>
      <c r="AL553" s="82"/>
      <c r="AM553" s="82"/>
      <c r="AP553" s="96"/>
    </row>
    <row r="554" spans="30:42" s="12" customFormat="1" x14ac:dyDescent="0.2">
      <c r="AD554" s="82"/>
      <c r="AE554" s="82"/>
      <c r="AF554" s="81"/>
      <c r="AG554" s="82"/>
      <c r="AH554" s="101"/>
      <c r="AI554" s="82"/>
      <c r="AJ554" s="102"/>
      <c r="AK554" s="82"/>
      <c r="AL554" s="82"/>
      <c r="AM554" s="82"/>
      <c r="AP554" s="96"/>
    </row>
    <row r="555" spans="30:42" s="12" customFormat="1" x14ac:dyDescent="0.2">
      <c r="AD555" s="82"/>
      <c r="AE555" s="82"/>
      <c r="AF555" s="81"/>
      <c r="AG555" s="82"/>
      <c r="AH555" s="101"/>
      <c r="AI555" s="82"/>
      <c r="AJ555" s="102"/>
      <c r="AK555" s="82"/>
      <c r="AL555" s="82"/>
      <c r="AM555" s="82"/>
      <c r="AP555" s="96"/>
    </row>
    <row r="556" spans="30:42" s="12" customFormat="1" x14ac:dyDescent="0.2">
      <c r="AD556" s="82"/>
      <c r="AE556" s="82"/>
      <c r="AF556" s="81"/>
      <c r="AG556" s="82"/>
      <c r="AH556" s="101"/>
      <c r="AI556" s="82"/>
      <c r="AJ556" s="102"/>
      <c r="AK556" s="82"/>
      <c r="AL556" s="82"/>
      <c r="AM556" s="82"/>
      <c r="AP556" s="96"/>
    </row>
    <row r="557" spans="30:42" s="12" customFormat="1" x14ac:dyDescent="0.2">
      <c r="AD557" s="82"/>
      <c r="AE557" s="82"/>
      <c r="AF557" s="81"/>
      <c r="AG557" s="82"/>
      <c r="AH557" s="101"/>
      <c r="AI557" s="82"/>
      <c r="AJ557" s="102"/>
      <c r="AK557" s="82"/>
      <c r="AL557" s="82"/>
      <c r="AM557" s="82"/>
      <c r="AP557" s="96"/>
    </row>
    <row r="558" spans="30:42" s="12" customFormat="1" x14ac:dyDescent="0.2">
      <c r="AD558" s="82"/>
      <c r="AE558" s="82"/>
      <c r="AF558" s="81"/>
      <c r="AG558" s="82"/>
      <c r="AH558" s="101"/>
      <c r="AI558" s="82"/>
      <c r="AJ558" s="102"/>
      <c r="AK558" s="82"/>
      <c r="AL558" s="82"/>
      <c r="AM558" s="82"/>
      <c r="AP558" s="96"/>
    </row>
    <row r="559" spans="30:42" s="12" customFormat="1" x14ac:dyDescent="0.2">
      <c r="AD559" s="82"/>
      <c r="AE559" s="82"/>
      <c r="AF559" s="81"/>
      <c r="AG559" s="82"/>
      <c r="AH559" s="101"/>
      <c r="AI559" s="82"/>
      <c r="AJ559" s="102"/>
      <c r="AK559" s="82"/>
      <c r="AL559" s="82"/>
      <c r="AM559" s="82"/>
      <c r="AP559" s="96"/>
    </row>
    <row r="560" spans="30:42" s="12" customFormat="1" x14ac:dyDescent="0.2">
      <c r="AD560" s="82"/>
      <c r="AE560" s="82"/>
      <c r="AF560" s="81"/>
      <c r="AG560" s="82"/>
      <c r="AH560" s="101"/>
      <c r="AI560" s="82"/>
      <c r="AJ560" s="102"/>
      <c r="AK560" s="82"/>
      <c r="AL560" s="82"/>
      <c r="AM560" s="82"/>
      <c r="AP560" s="96"/>
    </row>
    <row r="561" spans="30:42" s="12" customFormat="1" x14ac:dyDescent="0.2">
      <c r="AD561" s="82"/>
      <c r="AE561" s="82"/>
      <c r="AF561" s="81"/>
      <c r="AG561" s="82"/>
      <c r="AH561" s="101"/>
      <c r="AI561" s="82"/>
      <c r="AJ561" s="102"/>
      <c r="AK561" s="82"/>
      <c r="AL561" s="82"/>
      <c r="AM561" s="82"/>
      <c r="AP561" s="96"/>
    </row>
    <row r="562" spans="30:42" s="12" customFormat="1" x14ac:dyDescent="0.2">
      <c r="AD562" s="82"/>
      <c r="AE562" s="82"/>
      <c r="AF562" s="81"/>
      <c r="AG562" s="82"/>
      <c r="AH562" s="101"/>
      <c r="AI562" s="82"/>
      <c r="AJ562" s="102"/>
      <c r="AK562" s="82"/>
      <c r="AL562" s="82"/>
      <c r="AM562" s="82"/>
      <c r="AP562" s="96"/>
    </row>
    <row r="563" spans="30:42" s="12" customFormat="1" x14ac:dyDescent="0.2">
      <c r="AD563" s="82"/>
      <c r="AE563" s="82"/>
      <c r="AF563" s="81"/>
      <c r="AG563" s="82"/>
      <c r="AH563" s="101"/>
      <c r="AI563" s="82"/>
      <c r="AJ563" s="102"/>
      <c r="AK563" s="82"/>
      <c r="AL563" s="82"/>
      <c r="AM563" s="82"/>
      <c r="AP563" s="96"/>
    </row>
    <row r="564" spans="30:42" s="12" customFormat="1" x14ac:dyDescent="0.2">
      <c r="AD564" s="82"/>
      <c r="AE564" s="82"/>
      <c r="AF564" s="81"/>
      <c r="AG564" s="82"/>
      <c r="AH564" s="101"/>
      <c r="AI564" s="82"/>
      <c r="AJ564" s="102"/>
      <c r="AK564" s="82"/>
      <c r="AL564" s="82"/>
      <c r="AM564" s="82"/>
      <c r="AP564" s="96"/>
    </row>
    <row r="565" spans="30:42" s="12" customFormat="1" x14ac:dyDescent="0.2">
      <c r="AD565" s="82"/>
      <c r="AE565" s="82"/>
      <c r="AF565" s="81"/>
      <c r="AG565" s="82"/>
      <c r="AH565" s="101"/>
      <c r="AI565" s="82"/>
      <c r="AJ565" s="102"/>
      <c r="AK565" s="82"/>
      <c r="AL565" s="82"/>
      <c r="AM565" s="82"/>
      <c r="AP565" s="96"/>
    </row>
    <row r="566" spans="30:42" s="12" customFormat="1" x14ac:dyDescent="0.2">
      <c r="AD566" s="82"/>
      <c r="AE566" s="82"/>
      <c r="AF566" s="81"/>
      <c r="AG566" s="82"/>
      <c r="AH566" s="101"/>
      <c r="AI566" s="82"/>
      <c r="AJ566" s="102"/>
      <c r="AK566" s="82"/>
      <c r="AL566" s="82"/>
      <c r="AM566" s="82"/>
      <c r="AP566" s="96"/>
    </row>
    <row r="567" spans="30:42" s="12" customFormat="1" x14ac:dyDescent="0.2">
      <c r="AD567" s="82"/>
      <c r="AE567" s="82"/>
      <c r="AF567" s="81"/>
      <c r="AG567" s="82"/>
      <c r="AH567" s="101"/>
      <c r="AI567" s="82"/>
      <c r="AJ567" s="102"/>
      <c r="AK567" s="82"/>
      <c r="AL567" s="82"/>
      <c r="AM567" s="82"/>
      <c r="AP567" s="96"/>
    </row>
    <row r="568" spans="30:42" s="12" customFormat="1" x14ac:dyDescent="0.2">
      <c r="AD568" s="82"/>
      <c r="AE568" s="82"/>
      <c r="AF568" s="81"/>
      <c r="AG568" s="82"/>
      <c r="AH568" s="101"/>
      <c r="AI568" s="82"/>
      <c r="AJ568" s="102"/>
      <c r="AK568" s="82"/>
      <c r="AL568" s="82"/>
      <c r="AM568" s="82"/>
      <c r="AP568" s="96"/>
    </row>
    <row r="569" spans="30:42" s="12" customFormat="1" x14ac:dyDescent="0.2">
      <c r="AD569" s="82"/>
      <c r="AE569" s="82"/>
      <c r="AF569" s="81"/>
      <c r="AG569" s="82"/>
      <c r="AH569" s="101"/>
      <c r="AI569" s="82"/>
      <c r="AJ569" s="102"/>
      <c r="AK569" s="82"/>
      <c r="AL569" s="82"/>
      <c r="AM569" s="82"/>
      <c r="AP569" s="96"/>
    </row>
    <row r="570" spans="30:42" s="12" customFormat="1" x14ac:dyDescent="0.2">
      <c r="AD570" s="82"/>
      <c r="AE570" s="82"/>
      <c r="AF570" s="81"/>
      <c r="AG570" s="82"/>
      <c r="AH570" s="101"/>
      <c r="AI570" s="82"/>
      <c r="AJ570" s="102"/>
      <c r="AK570" s="82"/>
      <c r="AL570" s="82"/>
      <c r="AM570" s="82"/>
      <c r="AP570" s="96"/>
    </row>
    <row r="571" spans="30:42" s="12" customFormat="1" x14ac:dyDescent="0.2">
      <c r="AD571" s="82"/>
      <c r="AE571" s="82"/>
      <c r="AF571" s="81"/>
      <c r="AG571" s="82"/>
      <c r="AH571" s="101"/>
      <c r="AI571" s="82"/>
      <c r="AJ571" s="102"/>
      <c r="AK571" s="82"/>
      <c r="AL571" s="82"/>
      <c r="AM571" s="82"/>
      <c r="AP571" s="96"/>
    </row>
    <row r="572" spans="30:42" s="12" customFormat="1" x14ac:dyDescent="0.2">
      <c r="AD572" s="82"/>
      <c r="AE572" s="82"/>
      <c r="AF572" s="81"/>
      <c r="AG572" s="82"/>
      <c r="AH572" s="101"/>
      <c r="AI572" s="82"/>
      <c r="AJ572" s="102"/>
      <c r="AK572" s="82"/>
      <c r="AL572" s="82"/>
      <c r="AM572" s="82"/>
      <c r="AP572" s="96"/>
    </row>
    <row r="573" spans="30:42" s="12" customFormat="1" x14ac:dyDescent="0.2">
      <c r="AD573" s="82"/>
      <c r="AE573" s="82"/>
      <c r="AF573" s="81"/>
      <c r="AG573" s="82"/>
      <c r="AH573" s="101"/>
      <c r="AI573" s="82"/>
      <c r="AJ573" s="102"/>
      <c r="AK573" s="82"/>
      <c r="AL573" s="82"/>
      <c r="AM573" s="82"/>
      <c r="AP573" s="96"/>
    </row>
    <row r="574" spans="30:42" s="12" customFormat="1" x14ac:dyDescent="0.2">
      <c r="AD574" s="82"/>
      <c r="AE574" s="82"/>
      <c r="AF574" s="81"/>
      <c r="AG574" s="82"/>
      <c r="AH574" s="101"/>
      <c r="AI574" s="82"/>
      <c r="AJ574" s="102"/>
      <c r="AK574" s="82"/>
      <c r="AL574" s="82"/>
      <c r="AM574" s="82"/>
      <c r="AP574" s="96"/>
    </row>
    <row r="575" spans="30:42" s="12" customFormat="1" x14ac:dyDescent="0.2">
      <c r="AD575" s="82"/>
      <c r="AE575" s="82"/>
      <c r="AF575" s="81"/>
      <c r="AG575" s="82"/>
      <c r="AH575" s="101"/>
      <c r="AI575" s="82"/>
      <c r="AJ575" s="102"/>
      <c r="AK575" s="82"/>
      <c r="AL575" s="82"/>
      <c r="AM575" s="82"/>
      <c r="AP575" s="96"/>
    </row>
    <row r="576" spans="30:42" s="12" customFormat="1" x14ac:dyDescent="0.2">
      <c r="AD576" s="82"/>
      <c r="AE576" s="82"/>
      <c r="AF576" s="81"/>
      <c r="AG576" s="82"/>
      <c r="AH576" s="101"/>
      <c r="AI576" s="82"/>
      <c r="AJ576" s="102"/>
      <c r="AK576" s="82"/>
      <c r="AL576" s="82"/>
      <c r="AM576" s="82"/>
      <c r="AP576" s="96"/>
    </row>
    <row r="577" spans="30:42" s="12" customFormat="1" x14ac:dyDescent="0.2">
      <c r="AD577" s="82"/>
      <c r="AE577" s="82"/>
      <c r="AF577" s="81"/>
      <c r="AG577" s="82"/>
      <c r="AH577" s="101"/>
      <c r="AI577" s="82"/>
      <c r="AJ577" s="102"/>
      <c r="AK577" s="82"/>
      <c r="AL577" s="82"/>
      <c r="AM577" s="82"/>
      <c r="AP577" s="96"/>
    </row>
    <row r="578" spans="30:42" s="12" customFormat="1" x14ac:dyDescent="0.2">
      <c r="AD578" s="82"/>
      <c r="AE578" s="82"/>
      <c r="AF578" s="81"/>
      <c r="AG578" s="82"/>
      <c r="AH578" s="101"/>
      <c r="AI578" s="82"/>
      <c r="AJ578" s="102"/>
      <c r="AK578" s="82"/>
      <c r="AL578" s="82"/>
      <c r="AM578" s="82"/>
      <c r="AP578" s="96"/>
    </row>
    <row r="579" spans="30:42" s="12" customFormat="1" x14ac:dyDescent="0.2">
      <c r="AD579" s="82"/>
      <c r="AE579" s="82"/>
      <c r="AF579" s="81"/>
      <c r="AG579" s="82"/>
      <c r="AH579" s="101"/>
      <c r="AI579" s="82"/>
      <c r="AJ579" s="102"/>
      <c r="AK579" s="82"/>
      <c r="AL579" s="82"/>
      <c r="AM579" s="82"/>
      <c r="AP579" s="96"/>
    </row>
    <row r="580" spans="30:42" s="12" customFormat="1" x14ac:dyDescent="0.2">
      <c r="AD580" s="82"/>
      <c r="AE580" s="82"/>
      <c r="AF580" s="81"/>
      <c r="AG580" s="82"/>
      <c r="AH580" s="101"/>
      <c r="AI580" s="82"/>
      <c r="AJ580" s="102"/>
      <c r="AK580" s="82"/>
      <c r="AL580" s="82"/>
      <c r="AM580" s="82"/>
      <c r="AP580" s="96"/>
    </row>
    <row r="581" spans="30:42" s="12" customFormat="1" x14ac:dyDescent="0.2">
      <c r="AD581" s="82"/>
      <c r="AE581" s="82"/>
      <c r="AF581" s="81"/>
      <c r="AG581" s="82"/>
      <c r="AH581" s="101"/>
      <c r="AI581" s="82"/>
      <c r="AJ581" s="102"/>
      <c r="AK581" s="82"/>
      <c r="AL581" s="82"/>
      <c r="AM581" s="82"/>
      <c r="AP581" s="96"/>
    </row>
    <row r="582" spans="30:42" s="12" customFormat="1" x14ac:dyDescent="0.2">
      <c r="AD582" s="82"/>
      <c r="AE582" s="82"/>
      <c r="AF582" s="81"/>
      <c r="AG582" s="82"/>
      <c r="AH582" s="101"/>
      <c r="AI582" s="82"/>
      <c r="AJ582" s="102"/>
      <c r="AK582" s="82"/>
      <c r="AL582" s="82"/>
      <c r="AM582" s="82"/>
      <c r="AP582" s="96"/>
    </row>
    <row r="583" spans="30:42" s="12" customFormat="1" x14ac:dyDescent="0.2">
      <c r="AD583" s="82"/>
      <c r="AE583" s="82"/>
      <c r="AF583" s="81"/>
      <c r="AG583" s="82"/>
      <c r="AH583" s="101"/>
      <c r="AI583" s="82"/>
      <c r="AJ583" s="102"/>
      <c r="AK583" s="82"/>
      <c r="AL583" s="82"/>
      <c r="AM583" s="82"/>
      <c r="AP583" s="96"/>
    </row>
    <row r="584" spans="30:42" s="12" customFormat="1" x14ac:dyDescent="0.2">
      <c r="AD584" s="82"/>
      <c r="AE584" s="82"/>
      <c r="AF584" s="81"/>
      <c r="AG584" s="82"/>
      <c r="AH584" s="101"/>
      <c r="AI584" s="82"/>
      <c r="AJ584" s="102"/>
      <c r="AK584" s="82"/>
      <c r="AL584" s="82"/>
      <c r="AM584" s="82"/>
      <c r="AP584" s="96"/>
    </row>
  </sheetData>
  <sheetProtection algorithmName="SHA-512" hashValue="SgNCYGkXURr8kMDwkzGyBlFviT9eTnFpJzYTz1lxySdOAmOcdg3P8Pco8TC0i3prPZ3ddNIjpvkoZpN2EL2oow==" saltValue="gzGN/OCs9I71s2fdyFrhrA==" spinCount="100000" sheet="1" objects="1" scenarios="1" selectLockedCells="1"/>
  <mergeCells count="222">
    <mergeCell ref="A52:G52"/>
    <mergeCell ref="H52:M52"/>
    <mergeCell ref="A53:G53"/>
    <mergeCell ref="Z6:AH6"/>
    <mergeCell ref="A7:H7"/>
    <mergeCell ref="I7:W7"/>
    <mergeCell ref="A12:G12"/>
    <mergeCell ref="A11:G11"/>
    <mergeCell ref="A13:H13"/>
    <mergeCell ref="I13:Q13"/>
    <mergeCell ref="H12:Q12"/>
    <mergeCell ref="H8:W8"/>
    <mergeCell ref="H9:W9"/>
    <mergeCell ref="H10:W10"/>
    <mergeCell ref="H11:W11"/>
    <mergeCell ref="H53:M53"/>
    <mergeCell ref="A42:W42"/>
    <mergeCell ref="A43:W43"/>
    <mergeCell ref="A44:D44"/>
    <mergeCell ref="E44:W44"/>
    <mergeCell ref="A45:D45"/>
    <mergeCell ref="E45:W45"/>
    <mergeCell ref="A46:D46"/>
    <mergeCell ref="E46:W46"/>
    <mergeCell ref="AO84:AP84"/>
    <mergeCell ref="R63:T63"/>
    <mergeCell ref="M64:W64"/>
    <mergeCell ref="A64:D64"/>
    <mergeCell ref="E64:L64"/>
    <mergeCell ref="I61:L61"/>
    <mergeCell ref="M61:Q61"/>
    <mergeCell ref="R61:T61"/>
    <mergeCell ref="U61:W61"/>
    <mergeCell ref="A63:D63"/>
    <mergeCell ref="E63:H63"/>
    <mergeCell ref="I63:L63"/>
    <mergeCell ref="M63:Q63"/>
    <mergeCell ref="U63:W63"/>
    <mergeCell ref="A62:D62"/>
    <mergeCell ref="E62:H62"/>
    <mergeCell ref="I62:L62"/>
    <mergeCell ref="M62:Q62"/>
    <mergeCell ref="U62:W62"/>
    <mergeCell ref="R62:T62"/>
    <mergeCell ref="S81:W81"/>
    <mergeCell ref="A75:S75"/>
    <mergeCell ref="T75:W75"/>
    <mergeCell ref="A76:S76"/>
    <mergeCell ref="T76:W76"/>
    <mergeCell ref="A77:S77"/>
    <mergeCell ref="T77:W77"/>
    <mergeCell ref="T71:W71"/>
    <mergeCell ref="J71:S71"/>
    <mergeCell ref="A83:W83"/>
    <mergeCell ref="A72:W72"/>
    <mergeCell ref="A70:I71"/>
    <mergeCell ref="A74:W74"/>
    <mergeCell ref="T73:W73"/>
    <mergeCell ref="A84:W84"/>
    <mergeCell ref="C39:W39"/>
    <mergeCell ref="S38:W38"/>
    <mergeCell ref="A37:W37"/>
    <mergeCell ref="A36:W36"/>
    <mergeCell ref="C35:W35"/>
    <mergeCell ref="S34:W34"/>
    <mergeCell ref="A32:W32"/>
    <mergeCell ref="A33:W33"/>
    <mergeCell ref="O48:T49"/>
    <mergeCell ref="O50:T51"/>
    <mergeCell ref="A78:S78"/>
    <mergeCell ref="T78:W78"/>
    <mergeCell ref="A79:O80"/>
    <mergeCell ref="P79:S79"/>
    <mergeCell ref="T79:W79"/>
    <mergeCell ref="P80:S80"/>
    <mergeCell ref="T80:W80"/>
    <mergeCell ref="B81:M81"/>
    <mergeCell ref="A73:S73"/>
    <mergeCell ref="A67:W67"/>
    <mergeCell ref="A82:W82"/>
    <mergeCell ref="N81:R81"/>
    <mergeCell ref="J70:S70"/>
    <mergeCell ref="O53:P54"/>
    <mergeCell ref="U65:W65"/>
    <mergeCell ref="S65:T65"/>
    <mergeCell ref="A68:W68"/>
    <mergeCell ref="A69:W69"/>
    <mergeCell ref="T70:W70"/>
    <mergeCell ref="E65:H65"/>
    <mergeCell ref="I65:L65"/>
    <mergeCell ref="M65:Q65"/>
    <mergeCell ref="E60:H60"/>
    <mergeCell ref="I60:L60"/>
    <mergeCell ref="A61:D61"/>
    <mergeCell ref="E61:H61"/>
    <mergeCell ref="M60:Q60"/>
    <mergeCell ref="U66:W66"/>
    <mergeCell ref="A66:D66"/>
    <mergeCell ref="E66:H66"/>
    <mergeCell ref="J66:Q66"/>
    <mergeCell ref="R66:T66"/>
    <mergeCell ref="A60:D60"/>
    <mergeCell ref="R60:T60"/>
    <mergeCell ref="U60:W60"/>
    <mergeCell ref="A65:D65"/>
    <mergeCell ref="U58:W58"/>
    <mergeCell ref="R58:T58"/>
    <mergeCell ref="E59:H59"/>
    <mergeCell ref="E58:H58"/>
    <mergeCell ref="I58:L58"/>
    <mergeCell ref="I59:L59"/>
    <mergeCell ref="M58:Q58"/>
    <mergeCell ref="M59:Q59"/>
    <mergeCell ref="A57:W57"/>
    <mergeCell ref="A59:D59"/>
    <mergeCell ref="R59:T59"/>
    <mergeCell ref="U59:W59"/>
    <mergeCell ref="A47:M47"/>
    <mergeCell ref="N47:N56"/>
    <mergeCell ref="O47:W47"/>
    <mergeCell ref="A48:G48"/>
    <mergeCell ref="H48:M48"/>
    <mergeCell ref="U48:W49"/>
    <mergeCell ref="A49:G49"/>
    <mergeCell ref="H49:M49"/>
    <mergeCell ref="A50:G50"/>
    <mergeCell ref="H50:M50"/>
    <mergeCell ref="U50:W51"/>
    <mergeCell ref="A51:G51"/>
    <mergeCell ref="H51:M51"/>
    <mergeCell ref="O55:S55"/>
    <mergeCell ref="T55:W55"/>
    <mergeCell ref="O52:W52"/>
    <mergeCell ref="A54:G54"/>
    <mergeCell ref="H54:M54"/>
    <mergeCell ref="A55:G55"/>
    <mergeCell ref="H55:M55"/>
    <mergeCell ref="H56:M56"/>
    <mergeCell ref="A56:G56"/>
    <mergeCell ref="V53:W54"/>
    <mergeCell ref="Q53:U54"/>
    <mergeCell ref="F24:W24"/>
    <mergeCell ref="F22:W22"/>
    <mergeCell ref="F23:W23"/>
    <mergeCell ref="A34:R34"/>
    <mergeCell ref="A35:B35"/>
    <mergeCell ref="A38:R38"/>
    <mergeCell ref="A39:B39"/>
    <mergeCell ref="A30:R30"/>
    <mergeCell ref="A31:C31"/>
    <mergeCell ref="D31:W31"/>
    <mergeCell ref="S30:W30"/>
    <mergeCell ref="A29:W29"/>
    <mergeCell ref="A28:W28"/>
    <mergeCell ref="A27:W27"/>
    <mergeCell ref="A22:E22"/>
    <mergeCell ref="A23:E23"/>
    <mergeCell ref="A24:E24"/>
    <mergeCell ref="A25:E25"/>
    <mergeCell ref="A26:E26"/>
    <mergeCell ref="F26:W26"/>
    <mergeCell ref="F25:W25"/>
    <mergeCell ref="A2:W2"/>
    <mergeCell ref="A1:W1"/>
    <mergeCell ref="A8:G8"/>
    <mergeCell ref="V17:W17"/>
    <mergeCell ref="V16:W16"/>
    <mergeCell ref="V15:W15"/>
    <mergeCell ref="A14:W14"/>
    <mergeCell ref="R12:W13"/>
    <mergeCell ref="A15:C15"/>
    <mergeCell ref="D15:P15"/>
    <mergeCell ref="Q15:U15"/>
    <mergeCell ref="A16:C16"/>
    <mergeCell ref="D16:P16"/>
    <mergeCell ref="Q16:U16"/>
    <mergeCell ref="A17:C17"/>
    <mergeCell ref="D17:P17"/>
    <mergeCell ref="Q17:U17"/>
    <mergeCell ref="A9:G9"/>
    <mergeCell ref="A10:G10"/>
    <mergeCell ref="A5:W5"/>
    <mergeCell ref="A4:W4"/>
    <mergeCell ref="A3:W3"/>
    <mergeCell ref="A6:H6"/>
    <mergeCell ref="I6:W6"/>
    <mergeCell ref="AD23:AH23"/>
    <mergeCell ref="A18:C18"/>
    <mergeCell ref="D18:P18"/>
    <mergeCell ref="Q18:U18"/>
    <mergeCell ref="A19:C19"/>
    <mergeCell ref="D19:P19"/>
    <mergeCell ref="Q19:U19"/>
    <mergeCell ref="A21:E21"/>
    <mergeCell ref="V19:W19"/>
    <mergeCell ref="V18:W18"/>
    <mergeCell ref="A20:W20"/>
    <mergeCell ref="F21:W21"/>
    <mergeCell ref="S85:W85"/>
    <mergeCell ref="A40:K40"/>
    <mergeCell ref="S40:W40"/>
    <mergeCell ref="AE44:AH44"/>
    <mergeCell ref="Z44:AB44"/>
    <mergeCell ref="AM44:AP44"/>
    <mergeCell ref="Z43:AQ43"/>
    <mergeCell ref="AB7:AC7"/>
    <mergeCell ref="Z7:AA7"/>
    <mergeCell ref="Z8:AA8"/>
    <mergeCell ref="Z9:AA9"/>
    <mergeCell ref="Z10:AA10"/>
    <mergeCell ref="AB8:AC8"/>
    <mergeCell ref="AB9:AC9"/>
    <mergeCell ref="AB10:AC10"/>
    <mergeCell ref="Y38:AP38"/>
    <mergeCell ref="Y42:AQ42"/>
    <mergeCell ref="Z12:AA12"/>
    <mergeCell ref="AB12:AC12"/>
    <mergeCell ref="Z13:AA13"/>
    <mergeCell ref="AB13:AC13"/>
    <mergeCell ref="AB14:AC14"/>
    <mergeCell ref="Z14:AA14"/>
    <mergeCell ref="AB23:AC23"/>
  </mergeCells>
  <conditionalFormatting sqref="I65:L65">
    <cfRule type="expression" dxfId="1" priority="5" stopIfTrue="1">
      <formula>IF(AND(V53&gt;1,I65&lt;1),TRUE,FALSE)</formula>
    </cfRule>
  </conditionalFormatting>
  <conditionalFormatting sqref="M65:Q65">
    <cfRule type="expression" dxfId="0" priority="2">
      <formula>IF(AND(V53&gt;2,M65&lt;1),TRUE,FALSE)</formula>
    </cfRule>
  </conditionalFormatting>
  <dataValidations disablePrompts="1" count="5">
    <dataValidation type="list" allowBlank="1" showInputMessage="1" showErrorMessage="1" sqref="H12:Q12 T55:W55" xr:uid="{1909444E-4D2D-4829-9193-1A64F8DCF5A2}">
      <formula1>"Y,N"</formula1>
    </dataValidation>
    <dataValidation type="list" allowBlank="1" showInputMessage="1" showErrorMessage="1" sqref="T79:W79" xr:uid="{23352E2E-5393-4BD0-A013-12C3A54A7260}">
      <formula1>"1,2,3"</formula1>
    </dataValidation>
    <dataValidation type="list" allowBlank="1" showInputMessage="1" showErrorMessage="1" sqref="I13:Q13 V16:W19" xr:uid="{554288E2-5408-46A8-B543-48F77B34F54F}">
      <formula1>"Y, N"</formula1>
    </dataValidation>
    <dataValidation type="list" allowBlank="1" showInputMessage="1" showErrorMessage="1" sqref="E64:L64" xr:uid="{F3C5754D-7F92-40A4-919A-0614FC5BBE4B}">
      <formula1>$AO$86:$AO$89</formula1>
    </dataValidation>
    <dataValidation type="list" showInputMessage="1" showErrorMessage="1" error="Max terms allowed is 3" sqref="V53:W54" xr:uid="{66DFE43D-258A-4ECE-B7BE-A3670C35422C}">
      <formula1>$AP$86:$AP$89</formula1>
    </dataValidation>
  </dataValidations>
  <pageMargins left="0.5" right="0.25" top="0.5" bottom="0.5" header="0.3" footer="0.3"/>
  <pageSetup scale="86" fitToHeight="2" orientation="portrait" horizontalDpi="1200" verticalDpi="1200" r:id="rId1"/>
  <rowBreaks count="1" manualBreakCount="1">
    <brk id="40" max="22" man="1"/>
  </rowBreaks>
  <colBreaks count="1" manualBreakCount="1">
    <brk id="23" max="1048575" man="1"/>
  </colBreaks>
  <ignoredErrors>
    <ignoredError sqref="AH70:AH71 AH73"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DVR-14672-E</vt:lpstr>
      <vt:lpstr>'DVR-14672-E'!Print_Area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DVR-14672-2024-25-E, Training Grant Information Form/Calculator</dc:title>
  <dc:subject>This form is used by DVR staff to determine eligibility for post-secondary funding from DVR.  The form will also calculate what funds may be available to the DVR student.</dc:subject>
  <dc:creator>Department of Workforce Development</dc:creator>
  <cp:keywords>DVR-14672-E, DVR Training Grant/Information Form</cp:keywords>
  <dc:description/>
  <cp:lastModifiedBy>Gapinski, Chad - DWD</cp:lastModifiedBy>
  <cp:lastPrinted>2025-05-09T14:43:02Z</cp:lastPrinted>
  <dcterms:created xsi:type="dcterms:W3CDTF">2023-05-10T17:54:33Z</dcterms:created>
  <dcterms:modified xsi:type="dcterms:W3CDTF">2025-05-13T18:12:54Z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act">
    <vt:lpwstr>dvr@dwd.wisconsin.gov</vt:lpwstr>
  </property>
  <property fmtid="{D5CDD505-2E9C-101B-9397-08002B2CF9AE}" pid="3" name="date">
    <vt:lpwstr>5-9-2025</vt:lpwstr>
  </property>
  <property fmtid="{D5CDD505-2E9C-101B-9397-08002B2CF9AE}" pid="4" name="division">
    <vt:lpwstr>DVR</vt:lpwstr>
  </property>
  <property fmtid="{D5CDD505-2E9C-101B-9397-08002B2CF9AE}" pid="5" name="language">
    <vt:lpwstr>English</vt:lpwstr>
  </property>
</Properties>
</file>